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FSBFilePrint12\Shared\1-Business Banking\1 - LOAN OFFERING SHEETS\2 - SBA PPP\4 - Resources for PPP 2021\"/>
    </mc:Choice>
  </mc:AlternateContent>
  <xr:revisionPtr revIDLastSave="0" documentId="13_ncr:1_{23E8EBB1-5583-42B5-91E0-87A6D8FF9140}" xr6:coauthVersionLast="46" xr6:coauthVersionMax="46" xr10:uidLastSave="{00000000-0000-0000-0000-000000000000}"/>
  <workbookProtection workbookAlgorithmName="SHA-512" workbookHashValue="7U5NTMAg507L41FlVi8Z/Z5gdqP3mI2T8ny1FYzg8CTnAMQL8/AOoaBhkkebLTsPPSVl+wUYOOuAirFF4MpQgQ==" workbookSaltValue="Q4mZwsBq10gqlwObke2iEg==" workbookSpinCount="100000" lockStructure="1"/>
  <bookViews>
    <workbookView xWindow="20370" yWindow="-1920" windowWidth="29040" windowHeight="15840" firstSheet="1" activeTab="1" xr2:uid="{978D2396-B901-4604-84E6-669950B138FB}"/>
  </bookViews>
  <sheets>
    <sheet name="All Sources" sheetId="1" state="hidden" r:id="rId1"/>
    <sheet name="Schedule F" sheetId="2" r:id="rId2"/>
    <sheet name="Schedule C" sheetId="3" r:id="rId3"/>
    <sheet name="1065" sheetId="4" r:id="rId4"/>
    <sheet name="1120-S" sheetId="5" r:id="rId5"/>
    <sheet name="1120" sheetId="6" r:id="rId6"/>
    <sheet name="990"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7" l="1"/>
  <c r="C22" i="6"/>
  <c r="C22" i="5"/>
  <c r="D58" i="4"/>
  <c r="F25" i="3"/>
  <c r="C29" i="3"/>
  <c r="C42" i="4" l="1"/>
  <c r="C33" i="4"/>
  <c r="C24" i="4"/>
  <c r="C15" i="4"/>
  <c r="F13" i="3" l="1"/>
  <c r="C24" i="7" l="1"/>
  <c r="C23" i="7"/>
  <c r="C25" i="7" s="1"/>
  <c r="C24" i="6"/>
  <c r="C23" i="6"/>
  <c r="C24" i="5"/>
  <c r="C23" i="5"/>
  <c r="D61" i="4"/>
  <c r="C44" i="4"/>
  <c r="D45" i="4" s="1"/>
  <c r="C35" i="4"/>
  <c r="D36" i="4" s="1"/>
  <c r="C26" i="4"/>
  <c r="D27" i="4" s="1"/>
  <c r="C17" i="4"/>
  <c r="D18" i="4" s="1"/>
  <c r="F27" i="3"/>
  <c r="C31" i="3"/>
  <c r="F26" i="3"/>
  <c r="C16" i="3"/>
  <c r="C17" i="3" s="1"/>
  <c r="C12" i="2"/>
  <c r="C13" i="2" s="1"/>
  <c r="C25" i="6" l="1"/>
  <c r="C18" i="2"/>
  <c r="C19" i="2" s="1"/>
  <c r="C20" i="2" s="1"/>
  <c r="D59" i="4"/>
  <c r="D60" i="4" s="1"/>
  <c r="D62" i="4" s="1"/>
  <c r="C25" i="5"/>
  <c r="C30" i="3"/>
  <c r="C32" i="3" s="1"/>
  <c r="F28" i="3"/>
</calcChain>
</file>

<file path=xl/sharedStrings.xml><?xml version="1.0" encoding="utf-8"?>
<sst xmlns="http://schemas.openxmlformats.org/spreadsheetml/2006/main" count="268" uniqueCount="129">
  <si>
    <t>Payroll statement from pay period for February 15</t>
  </si>
  <si>
    <t>Invoice, bank statement, book of record showing operation on February 15</t>
  </si>
  <si>
    <t>1099-MISC (with box 7), invoice, bank statement, etc. showing self-employment</t>
  </si>
  <si>
    <t>Eligible nonprofit religious or veterans organization or tribal business</t>
  </si>
  <si>
    <t>Eligible nonprofit organization</t>
  </si>
  <si>
    <t>C corporation that reports on IRS Form 1120</t>
  </si>
  <si>
    <t>S Corporation or LLC that reports on IRS Form 1120S</t>
  </si>
  <si>
    <t>Partnership or LLC that reports on IRS Form 1065</t>
  </si>
  <si>
    <t>Self-employed farmer or rancher who reports on IRS Form 1040 Schedule F</t>
  </si>
  <si>
    <t>Self-employed with employees who reports on IRS Form 1040 Schedule C</t>
  </si>
  <si>
    <t>Self-employed with no employees who reports on IRS Form 1040 Schedule C</t>
  </si>
  <si>
    <t>IRS Form W-2 - Wage and Tax Statement, Box 5</t>
  </si>
  <si>
    <t>IRS Form W-3 - Transmittal of W &amp; T, Box 5</t>
  </si>
  <si>
    <t>Payroll report for whole year - gross wages</t>
  </si>
  <si>
    <t>Additional Sources of Wages</t>
  </si>
  <si>
    <t>Wisconsin UC-7823-E and UCT-101-E Q4</t>
  </si>
  <si>
    <t>Wisconsin UC-7823-E and UCT-101-E Q3</t>
  </si>
  <si>
    <t>Wisconsin UC-7823-E and UCT-101-E Q2</t>
  </si>
  <si>
    <t>Wisconsin UC-7823-E and UCT-101-E Q1</t>
  </si>
  <si>
    <t>State Unemployment Insurance Tax</t>
  </si>
  <si>
    <t>Retirement plans</t>
  </si>
  <si>
    <t>Dental insurance</t>
  </si>
  <si>
    <t>Vision insurance</t>
  </si>
  <si>
    <t>Disability insurance</t>
  </si>
  <si>
    <t>Life insurance</t>
  </si>
  <si>
    <t>Health insurance</t>
  </si>
  <si>
    <t>Employer Contributions for Benefits</t>
  </si>
  <si>
    <t>IRS Form 944, line 4c-column 1</t>
  </si>
  <si>
    <t>IRS Form 943, line 4</t>
  </si>
  <si>
    <t>IRS Form 941 Q4, line 5c-column 1</t>
  </si>
  <si>
    <t>IRS Form 941 Q3, line 5c-column 1</t>
  </si>
  <si>
    <t>IRS Form 941 Q2, line 5c-column 1</t>
  </si>
  <si>
    <t>IRS Form 941 Q1, line 5c-column 1</t>
  </si>
  <si>
    <t>Wages and Tips</t>
  </si>
  <si>
    <t>Part IX, Line 8 - Pension plans</t>
  </si>
  <si>
    <t>Part IX, Line 9 - Other employee benefits</t>
  </si>
  <si>
    <t>IRS Form 990</t>
  </si>
  <si>
    <t>Line 23 - Pension, profit-sharing, etc., plans</t>
  </si>
  <si>
    <t>Line 24 - Employee benefit programs</t>
  </si>
  <si>
    <t>Line 13 - Salaries and wages</t>
  </si>
  <si>
    <t>Line 12 - Compensation of officers</t>
  </si>
  <si>
    <t>IRS Form 1120</t>
  </si>
  <si>
    <t>Line 17 -  Pension, profit-sharing, etc., plans</t>
  </si>
  <si>
    <t>Line 18 - Employee benefit program</t>
  </si>
  <si>
    <t>Line 8 - Salaries and wages</t>
  </si>
  <si>
    <t>Line 7 - Compensation of officers</t>
  </si>
  <si>
    <t>IRS Form 1120-S</t>
  </si>
  <si>
    <t>K-1 Box 12 - Section 170 deduction</t>
  </si>
  <si>
    <t>K-1 Box 14a - Self-employment earnings (loss)</t>
  </si>
  <si>
    <t>Line 18 - Retirement plans, etc.</t>
  </si>
  <si>
    <t>Line 19 - Employee benefit programs</t>
  </si>
  <si>
    <t>Line 9 - Salaries and wages</t>
  </si>
  <si>
    <t>IRS Form 1065 with K-1s</t>
  </si>
  <si>
    <t>Line 23 - Pension and profit-sharing plans</t>
  </si>
  <si>
    <t>Line 22 - Labor hired</t>
  </si>
  <si>
    <t>Line 15 - Employee benefit programs</t>
  </si>
  <si>
    <t>Line 9 - Gross income</t>
  </si>
  <si>
    <t>IRS Form 1040 Schedules 1 and F</t>
  </si>
  <si>
    <t>Line 26 - Wages</t>
  </si>
  <si>
    <t>Line 19 - Pension and profit-sharing plans</t>
  </si>
  <si>
    <t>Line 14 - Employee benefit programs</t>
  </si>
  <si>
    <t>Line 31 - Net profit</t>
  </si>
  <si>
    <t>IRS Form 1040 Schedule C</t>
  </si>
  <si>
    <t>Which type of business most accurately describes the applicant borrower?</t>
  </si>
  <si>
    <t>First Draw</t>
  </si>
  <si>
    <t>Second Draw</t>
  </si>
  <si>
    <t xml:space="preserve">Other: </t>
  </si>
  <si>
    <t>Portion of Income for Proprietor</t>
  </si>
  <si>
    <t>Eligble Self-Employment Income</t>
  </si>
  <si>
    <t>Eligble Wages from IRS Form 943 Box 4</t>
  </si>
  <si>
    <t>Total Eligble Payroll Costs</t>
  </si>
  <si>
    <t>Average Monthly Payroll</t>
  </si>
  <si>
    <t>Loan Amount</t>
  </si>
  <si>
    <t>Line 7 - Gross income</t>
  </si>
  <si>
    <t>Line 26 - Wages (less employment credits)</t>
  </si>
  <si>
    <t>Proprietor Expenses</t>
  </si>
  <si>
    <t>Eligible Proprietor Expenses</t>
  </si>
  <si>
    <t>Eligible Wages from 941, Line 5c, Column 1 for Quarter 1</t>
  </si>
  <si>
    <t>Eligible Wages from 941, Line 5c, Column 1 for Quarter 2</t>
  </si>
  <si>
    <t>Eligible Wages from 941, Line 5c, Column 1 for Quarter 3</t>
  </si>
  <si>
    <t>Eligible Wages from 941, Line 5c, Column 1 for Quarter 4</t>
  </si>
  <si>
    <t>Select NAICS Code Indicator</t>
  </si>
  <si>
    <t>Multiplier</t>
  </si>
  <si>
    <t>Select</t>
  </si>
  <si>
    <t>Line 7  - Gross Income</t>
  </si>
  <si>
    <r>
      <t>Portion of Line 14 that is for employees (</t>
    </r>
    <r>
      <rPr>
        <b/>
        <sz val="10.5"/>
        <color theme="1"/>
        <rFont val="Cambria"/>
        <family val="1"/>
      </rPr>
      <t>not</t>
    </r>
    <r>
      <rPr>
        <sz val="10.5"/>
        <color theme="1"/>
        <rFont val="Cambria"/>
        <family val="1"/>
      </rPr>
      <t xml:space="preserve"> for the proprietor)</t>
    </r>
  </si>
  <si>
    <r>
      <t>Portion of Line 19 that is for employees (</t>
    </r>
    <r>
      <rPr>
        <b/>
        <sz val="10.5"/>
        <color theme="1"/>
        <rFont val="Cambria"/>
        <family val="1"/>
      </rPr>
      <t>not</t>
    </r>
    <r>
      <rPr>
        <sz val="10.5"/>
        <color theme="1"/>
        <rFont val="Cambria"/>
        <family val="1"/>
      </rPr>
      <t xml:space="preserve"> for the proprietor)</t>
    </r>
  </si>
  <si>
    <t>Line 31 - Net Profit</t>
  </si>
  <si>
    <t>All documents used in the calculations must be submitted with the application</t>
  </si>
  <si>
    <t>Wisconsin UC-7823-E and UCT-101-E, Box 13 (tax) for Quarter 1</t>
  </si>
  <si>
    <t>Wisconsin UC-7823-E and UCT-101-E, Box 13 (tax) for Quarter 2</t>
  </si>
  <si>
    <t>Wisconsin UC-7823-E and UCT-101-E, Box 13 (tax) for Quarter 3</t>
  </si>
  <si>
    <t>Wisconsin UC-7823-E and UCT-101-E, Box 13 (tax) for Quarter 4</t>
  </si>
  <si>
    <r>
      <t>Portion of Line 15 that is for employees (</t>
    </r>
    <r>
      <rPr>
        <b/>
        <sz val="10.5"/>
        <color theme="1"/>
        <rFont val="Cambria"/>
        <family val="1"/>
      </rPr>
      <t>not</t>
    </r>
    <r>
      <rPr>
        <sz val="10.5"/>
        <color theme="1"/>
        <rFont val="Cambria"/>
        <family val="1"/>
      </rPr>
      <t xml:space="preserve"> for the proprietor)</t>
    </r>
  </si>
  <si>
    <r>
      <t>Portion of Line 23 that is for employees (</t>
    </r>
    <r>
      <rPr>
        <b/>
        <sz val="10.5"/>
        <color theme="1"/>
        <rFont val="Cambria"/>
        <family val="1"/>
      </rPr>
      <t>not</t>
    </r>
    <r>
      <rPr>
        <sz val="10.5"/>
        <color theme="1"/>
        <rFont val="Cambria"/>
        <family val="1"/>
      </rPr>
      <t xml:space="preserve"> for the proprietor)</t>
    </r>
  </si>
  <si>
    <t>IRS Form 1065</t>
  </si>
  <si>
    <t>Partner Self-Employment Income</t>
  </si>
  <si>
    <t>Select Draw</t>
  </si>
  <si>
    <t>Partner 1 Schedule K-1</t>
  </si>
  <si>
    <t>Unreimbursed Partnership Expenses Claimed</t>
  </si>
  <si>
    <t>Depletion Claimed on Oil and Gas Properties</t>
  </si>
  <si>
    <t>Net Earnings</t>
  </si>
  <si>
    <t>Partner 2 Schedule K-1</t>
  </si>
  <si>
    <t>Eligible Self-Employment Income for Partner 1</t>
  </si>
  <si>
    <t>Eligible Self-Employment Income for Partner 2</t>
  </si>
  <si>
    <t>Partner 3 Schedule K-1</t>
  </si>
  <si>
    <t>Eligible Self-Employment Income for Partner 3</t>
  </si>
  <si>
    <t>Partner 4 Schedule K-1</t>
  </si>
  <si>
    <t>Eligible Self-Employment Income for Partner 4</t>
  </si>
  <si>
    <t>Employee Payroll Costs</t>
  </si>
  <si>
    <t>Eligible Portion of Line 17 -  Pension, Profit-Sharing, etc., Plans</t>
  </si>
  <si>
    <t>Eligible Portion of Line 18 - Employee Benefit Program</t>
  </si>
  <si>
    <t>Eligible Portion of Line 24 - Employee Benefit Program</t>
  </si>
  <si>
    <t>Eligible Portion of Line 23 -  Pension, Profit-Sharing, etc., Plans</t>
  </si>
  <si>
    <t>IRS Form 990 Part IX</t>
  </si>
  <si>
    <t>Eligible Portion of Line 9 - Employee Benefit Program</t>
  </si>
  <si>
    <t>Eligible Portion of Line 8 -  Pension, Profit-Sharing, etc., Plans</t>
  </si>
  <si>
    <t>Box 12 - Section 179 Deduction</t>
  </si>
  <si>
    <t>Box 14a - Self-employment earnings (loss)</t>
  </si>
  <si>
    <t>Providing an accurate calculation of payroll costs is the responsibility of the borrower.  The borrower attests to the accuracy of those calculations on the Borrower Application Form.  While First State Bank has created this calculator using instructions available in SBA publications, including Interim Final Rules ("IFRs"), Frequently Asked Questions ("FAQs), and various guides to calculating loan amounts, all of which may be updated from time to time, the borrower agrees that First State Bank is not responsible for the accuracy or eligibility of the calculations that result from using this spreadsheet.</t>
  </si>
  <si>
    <t>Eligible Portion of Line 19 - Employee benefit programs</t>
  </si>
  <si>
    <t>Eligible Portion of Line 18 - Retirement plans, etc.</t>
  </si>
  <si>
    <t>Box 20T - Depletion Claimed on Oil and Gas Properties</t>
  </si>
  <si>
    <t>Box 14A - Self-employment earnings (loss)</t>
  </si>
  <si>
    <t>Total Eligible Employee Costs</t>
  </si>
  <si>
    <t>Total Eligbile Payroll Costs</t>
  </si>
  <si>
    <r>
      <rPr>
        <b/>
        <sz val="10.5"/>
        <color theme="1"/>
        <rFont val="Cambria"/>
        <family val="1"/>
      </rPr>
      <t>Portion</t>
    </r>
    <r>
      <rPr>
        <sz val="10.5"/>
        <color theme="1"/>
        <rFont val="Cambria"/>
        <family val="1"/>
      </rPr>
      <t xml:space="preserve"> of annual employee salaries over $100,000 </t>
    </r>
  </si>
  <si>
    <r>
      <rPr>
        <b/>
        <sz val="10.5"/>
        <color theme="1"/>
        <rFont val="Cambria"/>
        <family val="1"/>
      </rPr>
      <t>Portion</t>
    </r>
    <r>
      <rPr>
        <sz val="10.5"/>
        <color theme="1"/>
        <rFont val="Cambria"/>
        <family val="1"/>
      </rPr>
      <t xml:space="preserve"> of annual salaries over $100,000 </t>
    </r>
  </si>
  <si>
    <t>Make Selection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</si>
</sst>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3" x14ac:knownFonts="1">
    <font>
      <sz val="11"/>
      <color theme="1"/>
      <name val="Calibri"/>
      <family val="2"/>
      <scheme val="minor"/>
    </font>
    <font>
      <sz val="10.5"/>
      <color theme="1"/>
      <name val="Cambria"/>
      <family val="1"/>
    </font>
    <font>
      <b/>
      <sz val="10.5"/>
      <color theme="1"/>
      <name val="Cambria"/>
      <family val="1"/>
    </font>
  </fonts>
  <fills count="5">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tint="-0.249977111117893"/>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45">
    <xf numFmtId="0" fontId="0" fillId="0" borderId="0" xfId="0"/>
    <xf numFmtId="0" fontId="1" fillId="0" borderId="0" xfId="0" applyFont="1"/>
    <xf numFmtId="44" fontId="1" fillId="0" borderId="0" xfId="0" applyNumberFormat="1" applyFont="1"/>
    <xf numFmtId="0" fontId="1" fillId="2" borderId="0" xfId="0" applyFont="1" applyFill="1"/>
    <xf numFmtId="44" fontId="1" fillId="2" borderId="0" xfId="0" applyNumberFormat="1" applyFont="1" applyFill="1"/>
    <xf numFmtId="44" fontId="1" fillId="0" borderId="0" xfId="0" applyNumberFormat="1" applyFont="1" applyFill="1"/>
    <xf numFmtId="44" fontId="2" fillId="0" borderId="0" xfId="0" applyNumberFormat="1" applyFont="1" applyAlignment="1">
      <alignment horizontal="center"/>
    </xf>
    <xf numFmtId="0" fontId="2" fillId="0" borderId="0" xfId="0" applyFont="1" applyAlignment="1">
      <alignment horizontal="center"/>
    </xf>
    <xf numFmtId="44" fontId="1" fillId="3" borderId="0" xfId="0" applyNumberFormat="1" applyFont="1" applyFill="1" applyProtection="1">
      <protection locked="0"/>
    </xf>
    <xf numFmtId="44" fontId="1" fillId="3" borderId="1" xfId="0" applyNumberFormat="1" applyFont="1" applyFill="1" applyBorder="1" applyProtection="1">
      <protection locked="0"/>
    </xf>
    <xf numFmtId="44" fontId="1" fillId="3" borderId="0" xfId="0" applyNumberFormat="1" applyFont="1" applyFill="1" applyBorder="1" applyProtection="1">
      <protection locked="0"/>
    </xf>
    <xf numFmtId="44" fontId="1" fillId="2" borderId="0" xfId="0" applyNumberFormat="1" applyFont="1" applyFill="1" applyProtection="1"/>
    <xf numFmtId="0" fontId="1" fillId="2" borderId="0" xfId="0" applyFont="1" applyFill="1" applyProtection="1"/>
    <xf numFmtId="0" fontId="2" fillId="0" borderId="0" xfId="0" applyFont="1" applyFill="1" applyAlignment="1" applyProtection="1">
      <alignment horizontal="left"/>
    </xf>
    <xf numFmtId="0" fontId="1" fillId="0" borderId="0" xfId="0" applyFont="1" applyFill="1" applyProtection="1"/>
    <xf numFmtId="0" fontId="1" fillId="0" borderId="0" xfId="0" applyFont="1" applyAlignment="1" applyProtection="1">
      <alignment horizontal="left"/>
    </xf>
    <xf numFmtId="44" fontId="1" fillId="0" borderId="0" xfId="0" applyNumberFormat="1" applyFont="1" applyFill="1" applyProtection="1"/>
    <xf numFmtId="0" fontId="1" fillId="0" borderId="0" xfId="0" applyFont="1" applyProtection="1"/>
    <xf numFmtId="44" fontId="1" fillId="0" borderId="0" xfId="0" applyNumberFormat="1" applyFont="1" applyProtection="1"/>
    <xf numFmtId="0" fontId="2" fillId="0" borderId="0" xfId="0" applyFont="1" applyAlignment="1" applyProtection="1">
      <alignment horizontal="left"/>
    </xf>
    <xf numFmtId="44" fontId="1" fillId="0" borderId="2" xfId="0" applyNumberFormat="1" applyFont="1" applyBorder="1" applyProtection="1"/>
    <xf numFmtId="0" fontId="0" fillId="0" borderId="0" xfId="0" applyProtection="1"/>
    <xf numFmtId="0" fontId="1" fillId="0" borderId="0" xfId="0" applyFont="1" applyAlignment="1" applyProtection="1"/>
    <xf numFmtId="44" fontId="2" fillId="0" borderId="0" xfId="0" applyNumberFormat="1" applyFont="1" applyProtection="1"/>
    <xf numFmtId="164" fontId="1" fillId="0" borderId="1" xfId="0" applyNumberFormat="1" applyFont="1" applyBorder="1" applyProtection="1"/>
    <xf numFmtId="44" fontId="2" fillId="0" borderId="3" xfId="0" applyNumberFormat="1" applyFont="1" applyBorder="1" applyProtection="1"/>
    <xf numFmtId="0" fontId="1" fillId="3" borderId="0" xfId="0" applyNumberFormat="1" applyFont="1" applyFill="1" applyProtection="1">
      <protection locked="0"/>
    </xf>
    <xf numFmtId="0" fontId="1" fillId="0" borderId="0" xfId="0" applyNumberFormat="1" applyFont="1" applyFill="1" applyProtection="1"/>
    <xf numFmtId="0" fontId="1" fillId="0" borderId="0" xfId="0" applyFont="1" applyAlignment="1"/>
    <xf numFmtId="0" fontId="2" fillId="0" borderId="0" xfId="0" applyFont="1" applyFill="1" applyAlignment="1">
      <alignment horizontal="left"/>
    </xf>
    <xf numFmtId="0" fontId="1" fillId="0" borderId="0" xfId="0" applyFont="1" applyFill="1"/>
    <xf numFmtId="0" fontId="2" fillId="0" borderId="0" xfId="0" applyFont="1" applyFill="1" applyAlignment="1" applyProtection="1">
      <alignment horizontal="left"/>
      <protection locked="0"/>
    </xf>
    <xf numFmtId="0" fontId="1" fillId="0" borderId="0" xfId="0" applyFont="1" applyFill="1" applyAlignment="1" applyProtection="1">
      <alignment horizontal="left"/>
    </xf>
    <xf numFmtId="0" fontId="1" fillId="3" borderId="0" xfId="0" applyFont="1" applyFill="1" applyProtection="1">
      <protection locked="0"/>
    </xf>
    <xf numFmtId="0" fontId="1" fillId="0" borderId="0" xfId="0" applyFont="1" applyAlignment="1" applyProtection="1">
      <alignment horizontal="left"/>
    </xf>
    <xf numFmtId="0" fontId="2" fillId="0" borderId="0" xfId="0" applyFont="1" applyAlignment="1" applyProtection="1">
      <alignment horizontal="left"/>
    </xf>
    <xf numFmtId="0" fontId="1" fillId="0" borderId="0" xfId="0" applyFont="1" applyAlignment="1" applyProtection="1">
      <alignment horizontal="left"/>
    </xf>
    <xf numFmtId="0" fontId="1" fillId="0" borderId="0" xfId="0" applyFont="1" applyFill="1" applyAlignment="1">
      <alignment wrapText="1"/>
    </xf>
    <xf numFmtId="0" fontId="1" fillId="0" borderId="0" xfId="0" applyFont="1" applyAlignment="1">
      <alignment horizontal="left"/>
    </xf>
    <xf numFmtId="0" fontId="2" fillId="2" borderId="0" xfId="0" applyFont="1" applyFill="1" applyAlignment="1">
      <alignment horizontal="left"/>
    </xf>
    <xf numFmtId="0" fontId="2" fillId="0" borderId="0" xfId="0" applyFont="1" applyAlignment="1">
      <alignment horizontal="left"/>
    </xf>
    <xf numFmtId="0" fontId="2" fillId="3" borderId="0" xfId="0" applyFont="1" applyFill="1" applyAlignment="1" applyProtection="1">
      <alignment horizontal="center"/>
    </xf>
    <xf numFmtId="0" fontId="1" fillId="0" borderId="0" xfId="0" applyFont="1" applyFill="1" applyAlignment="1">
      <alignment horizontal="left" wrapText="1"/>
    </xf>
    <xf numFmtId="0" fontId="2" fillId="4" borderId="0" xfId="0" applyFont="1" applyFill="1" applyAlignment="1" applyProtection="1">
      <alignment horizontal="center"/>
    </xf>
    <xf numFmtId="0" fontId="2" fillId="2" borderId="0" xfId="0" applyFont="1" applyFill="1" applyAlignment="1" applyProtection="1">
      <alignment horizontal="left"/>
    </xf>
  </cellXfs>
  <cellStyles count="1">
    <cellStyle name="Normal" xfId="0" builtinId="0"/>
  </cellStyles>
  <dxfs count="30">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7</xdr:col>
      <xdr:colOff>762000</xdr:colOff>
      <xdr:row>57</xdr:row>
      <xdr:rowOff>114300</xdr:rowOff>
    </xdr:from>
    <xdr:ext cx="805198" cy="457200"/>
    <xdr:pic>
      <xdr:nvPicPr>
        <xdr:cNvPr id="2" name="Picture 1">
          <a:extLst>
            <a:ext uri="{FF2B5EF4-FFF2-40B4-BE49-F238E27FC236}">
              <a16:creationId xmlns:a16="http://schemas.microsoft.com/office/drawing/2014/main" id="{7C499912-5559-4530-8C30-1B11E0BFEFD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5" b="22136"/>
        <a:stretch/>
      </xdr:blipFill>
      <xdr:spPr>
        <a:xfrm>
          <a:off x="5200650" y="9544050"/>
          <a:ext cx="805198" cy="4572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33655</xdr:colOff>
      <xdr:row>20</xdr:row>
      <xdr:rowOff>66676</xdr:rowOff>
    </xdr:from>
    <xdr:to>
      <xdr:col>3</xdr:col>
      <xdr:colOff>1270</xdr:colOff>
      <xdr:row>22</xdr:row>
      <xdr:rowOff>183625</xdr:rowOff>
    </xdr:to>
    <xdr:pic>
      <xdr:nvPicPr>
        <xdr:cNvPr id="3" name="Picture 2">
          <a:extLst>
            <a:ext uri="{FF2B5EF4-FFF2-40B4-BE49-F238E27FC236}">
              <a16:creationId xmlns:a16="http://schemas.microsoft.com/office/drawing/2014/main" id="{3FE20CB2-4956-4DBD-BEC2-EC1724994C3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7" b="22394"/>
        <a:stretch/>
      </xdr:blipFill>
      <xdr:spPr>
        <a:xfrm>
          <a:off x="4919980" y="2447926"/>
          <a:ext cx="1005840" cy="5074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38100</xdr:colOff>
      <xdr:row>32</xdr:row>
      <xdr:rowOff>114300</xdr:rowOff>
    </xdr:from>
    <xdr:to>
      <xdr:col>2</xdr:col>
      <xdr:colOff>1005840</xdr:colOff>
      <xdr:row>35</xdr:row>
      <xdr:rowOff>40749</xdr:rowOff>
    </xdr:to>
    <xdr:pic>
      <xdr:nvPicPr>
        <xdr:cNvPr id="2" name="Picture 1">
          <a:extLst>
            <a:ext uri="{FF2B5EF4-FFF2-40B4-BE49-F238E27FC236}">
              <a16:creationId xmlns:a16="http://schemas.microsoft.com/office/drawing/2014/main" id="{8D21F620-8C16-4BDE-8241-FE786846A6A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7" b="22394"/>
        <a:stretch/>
      </xdr:blipFill>
      <xdr:spPr>
        <a:xfrm>
          <a:off x="4781550" y="4733925"/>
          <a:ext cx="1005840" cy="507474"/>
        </a:xfrm>
        <a:prstGeom prst="rect">
          <a:avLst/>
        </a:prstGeom>
      </xdr:spPr>
    </xdr:pic>
    <xdr:clientData/>
  </xdr:twoCellAnchor>
  <xdr:twoCellAnchor editAs="oneCell">
    <xdr:from>
      <xdr:col>5</xdr:col>
      <xdr:colOff>38100</xdr:colOff>
      <xdr:row>28</xdr:row>
      <xdr:rowOff>47625</xdr:rowOff>
    </xdr:from>
    <xdr:to>
      <xdr:col>5</xdr:col>
      <xdr:colOff>1005840</xdr:colOff>
      <xdr:row>30</xdr:row>
      <xdr:rowOff>164574</xdr:rowOff>
    </xdr:to>
    <xdr:pic>
      <xdr:nvPicPr>
        <xdr:cNvPr id="3" name="Picture 2">
          <a:extLst>
            <a:ext uri="{FF2B5EF4-FFF2-40B4-BE49-F238E27FC236}">
              <a16:creationId xmlns:a16="http://schemas.microsoft.com/office/drawing/2014/main" id="{0449EAEE-F086-487E-BC63-4C8466B66C1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7" b="22394"/>
        <a:stretch/>
      </xdr:blipFill>
      <xdr:spPr>
        <a:xfrm>
          <a:off x="10610850" y="3886200"/>
          <a:ext cx="1005840" cy="5074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19050</xdr:colOff>
      <xdr:row>62</xdr:row>
      <xdr:rowOff>47625</xdr:rowOff>
    </xdr:from>
    <xdr:to>
      <xdr:col>3</xdr:col>
      <xdr:colOff>986790</xdr:colOff>
      <xdr:row>64</xdr:row>
      <xdr:rowOff>164574</xdr:rowOff>
    </xdr:to>
    <xdr:pic>
      <xdr:nvPicPr>
        <xdr:cNvPr id="4" name="Picture 3">
          <a:extLst>
            <a:ext uri="{FF2B5EF4-FFF2-40B4-BE49-F238E27FC236}">
              <a16:creationId xmlns:a16="http://schemas.microsoft.com/office/drawing/2014/main" id="{EAD108A5-8A9D-4993-8529-B200F6C0929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7" b="22394"/>
        <a:stretch/>
      </xdr:blipFill>
      <xdr:spPr>
        <a:xfrm>
          <a:off x="5438775" y="9944100"/>
          <a:ext cx="967740" cy="5074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38100</xdr:colOff>
      <xdr:row>25</xdr:row>
      <xdr:rowOff>114300</xdr:rowOff>
    </xdr:from>
    <xdr:to>
      <xdr:col>2</xdr:col>
      <xdr:colOff>1005840</xdr:colOff>
      <xdr:row>28</xdr:row>
      <xdr:rowOff>40749</xdr:rowOff>
    </xdr:to>
    <xdr:pic>
      <xdr:nvPicPr>
        <xdr:cNvPr id="2" name="Picture 1">
          <a:extLst>
            <a:ext uri="{FF2B5EF4-FFF2-40B4-BE49-F238E27FC236}">
              <a16:creationId xmlns:a16="http://schemas.microsoft.com/office/drawing/2014/main" id="{8592B096-9D94-4416-B178-2C830A4EF45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7" b="22394"/>
        <a:stretch/>
      </xdr:blipFill>
      <xdr:spPr>
        <a:xfrm>
          <a:off x="4448175" y="4905375"/>
          <a:ext cx="967740" cy="5074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38100</xdr:colOff>
      <xdr:row>25</xdr:row>
      <xdr:rowOff>114300</xdr:rowOff>
    </xdr:from>
    <xdr:to>
      <xdr:col>2</xdr:col>
      <xdr:colOff>1005840</xdr:colOff>
      <xdr:row>28</xdr:row>
      <xdr:rowOff>40749</xdr:rowOff>
    </xdr:to>
    <xdr:pic>
      <xdr:nvPicPr>
        <xdr:cNvPr id="2" name="Picture 1">
          <a:extLst>
            <a:ext uri="{FF2B5EF4-FFF2-40B4-BE49-F238E27FC236}">
              <a16:creationId xmlns:a16="http://schemas.microsoft.com/office/drawing/2014/main" id="{CC67E498-AEB6-4283-8013-F005E980857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7" b="22394"/>
        <a:stretch/>
      </xdr:blipFill>
      <xdr:spPr>
        <a:xfrm>
          <a:off x="4448175" y="3819525"/>
          <a:ext cx="967740" cy="5074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38100</xdr:colOff>
      <xdr:row>25</xdr:row>
      <xdr:rowOff>114300</xdr:rowOff>
    </xdr:from>
    <xdr:to>
      <xdr:col>2</xdr:col>
      <xdr:colOff>1005840</xdr:colOff>
      <xdr:row>28</xdr:row>
      <xdr:rowOff>40749</xdr:rowOff>
    </xdr:to>
    <xdr:pic>
      <xdr:nvPicPr>
        <xdr:cNvPr id="2" name="Picture 1">
          <a:extLst>
            <a:ext uri="{FF2B5EF4-FFF2-40B4-BE49-F238E27FC236}">
              <a16:creationId xmlns:a16="http://schemas.microsoft.com/office/drawing/2014/main" id="{E74A248F-A09A-4DE2-8D0B-58310D85980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7" b="22394"/>
        <a:stretch/>
      </xdr:blipFill>
      <xdr:spPr>
        <a:xfrm>
          <a:off x="4448175" y="3648075"/>
          <a:ext cx="967740" cy="507474"/>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E8A47-EDA5-4AE3-82A7-653BCC432947}">
  <dimension ref="A1:H75"/>
  <sheetViews>
    <sheetView topLeftCell="A12" zoomScaleNormal="100" workbookViewId="0">
      <selection activeCell="B28" sqref="B28:E29"/>
    </sheetView>
  </sheetViews>
  <sheetFormatPr defaultRowHeight="13.5" x14ac:dyDescent="0.2"/>
  <cols>
    <col min="1" max="1" width="3.42578125" style="1" customWidth="1"/>
    <col min="2" max="2" width="16.7109375" style="1" bestFit="1" customWidth="1"/>
    <col min="3" max="5" width="9.140625" style="1"/>
    <col min="6" max="6" width="16.28515625" style="2" bestFit="1" customWidth="1"/>
    <col min="7" max="7" width="2.7109375" style="1" customWidth="1"/>
    <col min="8" max="8" width="16.28515625" style="2" customWidth="1"/>
    <col min="9" max="16384" width="9.140625" style="1"/>
  </cols>
  <sheetData>
    <row r="1" spans="1:8" hidden="1" x14ac:dyDescent="0.2">
      <c r="A1" s="40" t="s">
        <v>63</v>
      </c>
      <c r="B1" s="40"/>
      <c r="C1" s="40"/>
      <c r="D1" s="40"/>
      <c r="E1" s="40"/>
      <c r="F1" s="40"/>
      <c r="G1" s="40"/>
      <c r="H1" s="40"/>
    </row>
    <row r="2" spans="1:8" hidden="1" x14ac:dyDescent="0.2">
      <c r="B2" s="38" t="s">
        <v>10</v>
      </c>
      <c r="C2" s="38"/>
      <c r="D2" s="38"/>
      <c r="E2" s="38"/>
      <c r="F2" s="38"/>
      <c r="G2" s="38"/>
      <c r="H2" s="38"/>
    </row>
    <row r="3" spans="1:8" x14ac:dyDescent="0.2">
      <c r="F3" s="6" t="s">
        <v>64</v>
      </c>
      <c r="G3" s="7"/>
      <c r="H3" s="6" t="s">
        <v>65</v>
      </c>
    </row>
    <row r="4" spans="1:8" s="3" customFormat="1" x14ac:dyDescent="0.2">
      <c r="A4" s="39" t="s">
        <v>62</v>
      </c>
      <c r="B4" s="39"/>
      <c r="C4" s="39"/>
      <c r="D4" s="39"/>
      <c r="E4" s="39"/>
      <c r="F4" s="4"/>
      <c r="H4" s="4"/>
    </row>
    <row r="5" spans="1:8" x14ac:dyDescent="0.2">
      <c r="B5" s="38" t="s">
        <v>61</v>
      </c>
      <c r="C5" s="38"/>
      <c r="D5" s="38"/>
      <c r="E5" s="38"/>
      <c r="F5" s="5"/>
    </row>
    <row r="6" spans="1:8" x14ac:dyDescent="0.2">
      <c r="B6" s="38" t="s">
        <v>60</v>
      </c>
      <c r="C6" s="38"/>
      <c r="D6" s="38"/>
      <c r="E6" s="38"/>
      <c r="F6" s="5"/>
    </row>
    <row r="7" spans="1:8" x14ac:dyDescent="0.2">
      <c r="B7" s="38" t="s">
        <v>59</v>
      </c>
      <c r="C7" s="38"/>
      <c r="D7" s="38"/>
      <c r="E7" s="38"/>
      <c r="F7" s="5"/>
    </row>
    <row r="8" spans="1:8" x14ac:dyDescent="0.2">
      <c r="B8" s="38" t="s">
        <v>58</v>
      </c>
      <c r="C8" s="38"/>
      <c r="D8" s="38"/>
      <c r="E8" s="38"/>
      <c r="F8" s="5"/>
    </row>
    <row r="9" spans="1:8" s="3" customFormat="1" x14ac:dyDescent="0.2">
      <c r="A9" s="39" t="s">
        <v>57</v>
      </c>
      <c r="B9" s="39"/>
      <c r="C9" s="39"/>
      <c r="D9" s="39"/>
      <c r="E9" s="39"/>
      <c r="F9" s="4"/>
      <c r="H9" s="4"/>
    </row>
    <row r="10" spans="1:8" x14ac:dyDescent="0.2">
      <c r="B10" s="38" t="s">
        <v>56</v>
      </c>
      <c r="C10" s="38"/>
      <c r="D10" s="38"/>
      <c r="E10" s="38"/>
    </row>
    <row r="11" spans="1:8" x14ac:dyDescent="0.2">
      <c r="B11" s="38" t="s">
        <v>55</v>
      </c>
      <c r="C11" s="38"/>
      <c r="D11" s="38"/>
      <c r="E11" s="38"/>
    </row>
    <row r="12" spans="1:8" x14ac:dyDescent="0.2">
      <c r="B12" s="38" t="s">
        <v>54</v>
      </c>
      <c r="C12" s="38"/>
      <c r="D12" s="38"/>
      <c r="E12" s="38"/>
    </row>
    <row r="13" spans="1:8" x14ac:dyDescent="0.2">
      <c r="B13" s="38" t="s">
        <v>53</v>
      </c>
      <c r="C13" s="38"/>
      <c r="D13" s="38"/>
      <c r="E13" s="38"/>
    </row>
    <row r="14" spans="1:8" s="3" customFormat="1" x14ac:dyDescent="0.2">
      <c r="A14" s="39" t="s">
        <v>52</v>
      </c>
      <c r="B14" s="39"/>
      <c r="C14" s="39"/>
      <c r="D14" s="39"/>
      <c r="E14" s="39"/>
      <c r="F14" s="4"/>
      <c r="H14" s="4"/>
    </row>
    <row r="15" spans="1:8" x14ac:dyDescent="0.2">
      <c r="B15" s="38" t="s">
        <v>51</v>
      </c>
      <c r="C15" s="38"/>
      <c r="D15" s="38"/>
      <c r="E15" s="38"/>
    </row>
    <row r="16" spans="1:8" x14ac:dyDescent="0.2">
      <c r="B16" s="38" t="s">
        <v>50</v>
      </c>
      <c r="C16" s="38"/>
      <c r="D16" s="38"/>
      <c r="E16" s="38"/>
    </row>
    <row r="17" spans="1:8" x14ac:dyDescent="0.2">
      <c r="B17" s="38" t="s">
        <v>49</v>
      </c>
      <c r="C17" s="38"/>
      <c r="D17" s="38"/>
      <c r="E17" s="38"/>
    </row>
    <row r="18" spans="1:8" x14ac:dyDescent="0.2">
      <c r="B18" s="38" t="s">
        <v>48</v>
      </c>
      <c r="C18" s="38"/>
      <c r="D18" s="38"/>
      <c r="E18" s="38"/>
    </row>
    <row r="19" spans="1:8" x14ac:dyDescent="0.2">
      <c r="B19" s="38" t="s">
        <v>47</v>
      </c>
      <c r="C19" s="38"/>
      <c r="D19" s="38"/>
      <c r="E19" s="38"/>
    </row>
    <row r="20" spans="1:8" s="3" customFormat="1" x14ac:dyDescent="0.2">
      <c r="A20" s="39" t="s">
        <v>46</v>
      </c>
      <c r="B20" s="39"/>
      <c r="C20" s="39"/>
      <c r="D20" s="39"/>
      <c r="E20" s="39"/>
      <c r="F20" s="4"/>
      <c r="H20" s="4"/>
    </row>
    <row r="21" spans="1:8" x14ac:dyDescent="0.2">
      <c r="B21" s="38" t="s">
        <v>45</v>
      </c>
      <c r="C21" s="38"/>
      <c r="D21" s="38"/>
      <c r="E21" s="38"/>
    </row>
    <row r="22" spans="1:8" x14ac:dyDescent="0.2">
      <c r="B22" s="38" t="s">
        <v>44</v>
      </c>
      <c r="C22" s="38"/>
      <c r="D22" s="38"/>
      <c r="E22" s="38"/>
    </row>
    <row r="23" spans="1:8" x14ac:dyDescent="0.2">
      <c r="B23" s="38" t="s">
        <v>43</v>
      </c>
      <c r="C23" s="38"/>
      <c r="D23" s="38"/>
      <c r="E23" s="38"/>
    </row>
    <row r="24" spans="1:8" x14ac:dyDescent="0.2">
      <c r="B24" s="38" t="s">
        <v>42</v>
      </c>
      <c r="C24" s="38"/>
      <c r="D24" s="38"/>
      <c r="E24" s="38"/>
    </row>
    <row r="25" spans="1:8" s="3" customFormat="1" x14ac:dyDescent="0.2">
      <c r="A25" s="39" t="s">
        <v>41</v>
      </c>
      <c r="B25" s="39"/>
      <c r="C25" s="39"/>
      <c r="D25" s="39"/>
      <c r="E25" s="39"/>
      <c r="F25" s="4"/>
      <c r="H25" s="4"/>
    </row>
    <row r="26" spans="1:8" x14ac:dyDescent="0.2">
      <c r="B26" s="38" t="s">
        <v>40</v>
      </c>
      <c r="C26" s="38"/>
      <c r="D26" s="38"/>
      <c r="E26" s="38"/>
    </row>
    <row r="27" spans="1:8" x14ac:dyDescent="0.2">
      <c r="B27" s="38" t="s">
        <v>39</v>
      </c>
      <c r="C27" s="38"/>
      <c r="D27" s="38"/>
      <c r="E27" s="38"/>
    </row>
    <row r="28" spans="1:8" x14ac:dyDescent="0.2">
      <c r="B28" s="38" t="s">
        <v>38</v>
      </c>
      <c r="C28" s="38"/>
      <c r="D28" s="38"/>
      <c r="E28" s="38"/>
    </row>
    <row r="29" spans="1:8" x14ac:dyDescent="0.2">
      <c r="B29" s="38" t="s">
        <v>37</v>
      </c>
      <c r="C29" s="38"/>
      <c r="D29" s="38"/>
      <c r="E29" s="38"/>
    </row>
    <row r="30" spans="1:8" s="3" customFormat="1" x14ac:dyDescent="0.2">
      <c r="A30" s="39" t="s">
        <v>36</v>
      </c>
      <c r="B30" s="39"/>
      <c r="C30" s="39"/>
      <c r="D30" s="39"/>
      <c r="E30" s="39"/>
      <c r="F30" s="4"/>
      <c r="H30" s="4"/>
    </row>
    <row r="31" spans="1:8" x14ac:dyDescent="0.2">
      <c r="B31" s="38" t="s">
        <v>35</v>
      </c>
      <c r="C31" s="38"/>
      <c r="D31" s="38"/>
      <c r="E31" s="38"/>
    </row>
    <row r="32" spans="1:8" x14ac:dyDescent="0.2">
      <c r="B32" s="38" t="s">
        <v>34</v>
      </c>
      <c r="C32" s="38"/>
      <c r="D32" s="38"/>
      <c r="E32" s="38"/>
    </row>
    <row r="33" spans="1:8" s="3" customFormat="1" x14ac:dyDescent="0.2">
      <c r="A33" s="39" t="s">
        <v>33</v>
      </c>
      <c r="B33" s="39"/>
      <c r="C33" s="39"/>
      <c r="D33" s="39"/>
      <c r="E33" s="39"/>
      <c r="F33" s="4"/>
      <c r="H33" s="4"/>
    </row>
    <row r="34" spans="1:8" x14ac:dyDescent="0.2">
      <c r="B34" s="38" t="s">
        <v>32</v>
      </c>
      <c r="C34" s="38"/>
      <c r="D34" s="38"/>
      <c r="E34" s="38"/>
      <c r="F34" s="5"/>
    </row>
    <row r="35" spans="1:8" x14ac:dyDescent="0.2">
      <c r="B35" s="38" t="s">
        <v>31</v>
      </c>
      <c r="C35" s="38"/>
      <c r="D35" s="38"/>
      <c r="E35" s="38"/>
      <c r="F35" s="5"/>
    </row>
    <row r="36" spans="1:8" x14ac:dyDescent="0.2">
      <c r="B36" s="38" t="s">
        <v>30</v>
      </c>
      <c r="C36" s="38"/>
      <c r="D36" s="38"/>
      <c r="E36" s="38"/>
      <c r="F36" s="5"/>
    </row>
    <row r="37" spans="1:8" x14ac:dyDescent="0.2">
      <c r="B37" s="38" t="s">
        <v>29</v>
      </c>
      <c r="C37" s="38"/>
      <c r="D37" s="38"/>
      <c r="E37" s="38"/>
      <c r="F37" s="5"/>
    </row>
    <row r="38" spans="1:8" x14ac:dyDescent="0.2">
      <c r="B38" s="38" t="s">
        <v>28</v>
      </c>
      <c r="C38" s="38"/>
      <c r="D38" s="38"/>
      <c r="E38" s="38"/>
      <c r="F38" s="5"/>
    </row>
    <row r="39" spans="1:8" x14ac:dyDescent="0.2">
      <c r="B39" s="38" t="s">
        <v>27</v>
      </c>
      <c r="C39" s="38"/>
      <c r="D39" s="38"/>
      <c r="E39" s="38"/>
      <c r="F39" s="5"/>
    </row>
    <row r="40" spans="1:8" s="3" customFormat="1" x14ac:dyDescent="0.2">
      <c r="A40" s="39" t="s">
        <v>26</v>
      </c>
      <c r="B40" s="39"/>
      <c r="C40" s="39"/>
      <c r="D40" s="39"/>
      <c r="E40" s="39"/>
      <c r="F40" s="4"/>
      <c r="H40" s="4"/>
    </row>
    <row r="41" spans="1:8" x14ac:dyDescent="0.2">
      <c r="B41" s="38" t="s">
        <v>25</v>
      </c>
      <c r="C41" s="38"/>
      <c r="D41" s="38"/>
      <c r="E41" s="38"/>
      <c r="F41" s="5"/>
    </row>
    <row r="42" spans="1:8" x14ac:dyDescent="0.2">
      <c r="B42" s="38" t="s">
        <v>24</v>
      </c>
      <c r="C42" s="38"/>
      <c r="D42" s="38"/>
      <c r="E42" s="38"/>
      <c r="F42" s="5"/>
    </row>
    <row r="43" spans="1:8" x14ac:dyDescent="0.2">
      <c r="B43" s="38" t="s">
        <v>23</v>
      </c>
      <c r="C43" s="38"/>
      <c r="D43" s="38"/>
      <c r="E43" s="38"/>
      <c r="F43" s="5"/>
    </row>
    <row r="44" spans="1:8" x14ac:dyDescent="0.2">
      <c r="B44" s="38" t="s">
        <v>22</v>
      </c>
      <c r="C44" s="38"/>
      <c r="D44" s="38"/>
      <c r="E44" s="38"/>
      <c r="F44" s="5"/>
    </row>
    <row r="45" spans="1:8" x14ac:dyDescent="0.2">
      <c r="B45" s="38" t="s">
        <v>21</v>
      </c>
      <c r="C45" s="38"/>
      <c r="D45" s="38"/>
      <c r="E45" s="38"/>
      <c r="F45" s="5"/>
    </row>
    <row r="46" spans="1:8" x14ac:dyDescent="0.2">
      <c r="B46" s="38" t="s">
        <v>20</v>
      </c>
      <c r="C46" s="38"/>
      <c r="D46" s="38"/>
      <c r="E46" s="38"/>
      <c r="F46" s="5"/>
    </row>
    <row r="47" spans="1:8" x14ac:dyDescent="0.2">
      <c r="B47" s="38" t="s">
        <v>66</v>
      </c>
      <c r="C47" s="38"/>
      <c r="D47" s="38"/>
      <c r="E47" s="38"/>
      <c r="F47" s="5"/>
    </row>
    <row r="48" spans="1:8" s="3" customFormat="1" x14ac:dyDescent="0.2">
      <c r="A48" s="39" t="s">
        <v>19</v>
      </c>
      <c r="B48" s="39"/>
      <c r="C48" s="39"/>
      <c r="D48" s="39"/>
      <c r="E48" s="39"/>
      <c r="F48" s="4"/>
      <c r="H48" s="4"/>
    </row>
    <row r="49" spans="1:8" x14ac:dyDescent="0.2">
      <c r="B49" s="38" t="s">
        <v>18</v>
      </c>
      <c r="C49" s="38"/>
      <c r="D49" s="38"/>
      <c r="E49" s="38"/>
      <c r="F49" s="5"/>
    </row>
    <row r="50" spans="1:8" x14ac:dyDescent="0.2">
      <c r="B50" s="38" t="s">
        <v>17</v>
      </c>
      <c r="C50" s="38"/>
      <c r="D50" s="38"/>
      <c r="E50" s="38"/>
      <c r="F50" s="5"/>
    </row>
    <row r="51" spans="1:8" x14ac:dyDescent="0.2">
      <c r="B51" s="38" t="s">
        <v>16</v>
      </c>
      <c r="C51" s="38"/>
      <c r="D51" s="38"/>
      <c r="E51" s="38"/>
      <c r="F51" s="5"/>
    </row>
    <row r="52" spans="1:8" x14ac:dyDescent="0.2">
      <c r="B52" s="38" t="s">
        <v>15</v>
      </c>
      <c r="C52" s="38"/>
      <c r="D52" s="38"/>
      <c r="E52" s="38"/>
      <c r="F52" s="5"/>
    </row>
    <row r="53" spans="1:8" s="3" customFormat="1" x14ac:dyDescent="0.2">
      <c r="A53" s="39" t="s">
        <v>14</v>
      </c>
      <c r="B53" s="39"/>
      <c r="C53" s="39"/>
      <c r="D53" s="39"/>
      <c r="E53" s="39"/>
      <c r="F53" s="4"/>
      <c r="H53" s="4"/>
    </row>
    <row r="54" spans="1:8" x14ac:dyDescent="0.2">
      <c r="B54" s="38" t="s">
        <v>13</v>
      </c>
      <c r="C54" s="38"/>
      <c r="D54" s="38"/>
      <c r="E54" s="38"/>
      <c r="F54" s="5"/>
    </row>
    <row r="55" spans="1:8" x14ac:dyDescent="0.2">
      <c r="B55" s="38" t="s">
        <v>12</v>
      </c>
      <c r="C55" s="38"/>
      <c r="D55" s="38"/>
      <c r="E55" s="38"/>
    </row>
    <row r="56" spans="1:8" x14ac:dyDescent="0.2">
      <c r="B56" s="38" t="s">
        <v>11</v>
      </c>
      <c r="C56" s="38"/>
      <c r="D56" s="38"/>
      <c r="E56" s="38"/>
    </row>
    <row r="59" spans="1:8" hidden="1" x14ac:dyDescent="0.2"/>
    <row r="60" spans="1:8" hidden="1" x14ac:dyDescent="0.2"/>
    <row r="61" spans="1:8" hidden="1" x14ac:dyDescent="0.2"/>
    <row r="62" spans="1:8" hidden="1" x14ac:dyDescent="0.2"/>
    <row r="63" spans="1:8" hidden="1" x14ac:dyDescent="0.2">
      <c r="A63" s="1" t="s">
        <v>10</v>
      </c>
    </row>
    <row r="64" spans="1:8" hidden="1" x14ac:dyDescent="0.2">
      <c r="A64" s="1" t="s">
        <v>9</v>
      </c>
    </row>
    <row r="65" spans="1:1" hidden="1" x14ac:dyDescent="0.2">
      <c r="A65" s="1" t="s">
        <v>8</v>
      </c>
    </row>
    <row r="66" spans="1:1" hidden="1" x14ac:dyDescent="0.2">
      <c r="A66" s="1" t="s">
        <v>7</v>
      </c>
    </row>
    <row r="67" spans="1:1" hidden="1" x14ac:dyDescent="0.2">
      <c r="A67" s="1" t="s">
        <v>6</v>
      </c>
    </row>
    <row r="68" spans="1:1" hidden="1" x14ac:dyDescent="0.2">
      <c r="A68" s="1" t="s">
        <v>5</v>
      </c>
    </row>
    <row r="69" spans="1:1" hidden="1" x14ac:dyDescent="0.2">
      <c r="A69" s="1" t="s">
        <v>4</v>
      </c>
    </row>
    <row r="70" spans="1:1" hidden="1" x14ac:dyDescent="0.2">
      <c r="A70" s="1" t="s">
        <v>3</v>
      </c>
    </row>
    <row r="71" spans="1:1" hidden="1" x14ac:dyDescent="0.2"/>
    <row r="72" spans="1:1" hidden="1" x14ac:dyDescent="0.2"/>
    <row r="73" spans="1:1" hidden="1" x14ac:dyDescent="0.2">
      <c r="A73" s="1" t="s">
        <v>2</v>
      </c>
    </row>
    <row r="74" spans="1:1" hidden="1" x14ac:dyDescent="0.2">
      <c r="A74" s="1" t="s">
        <v>1</v>
      </c>
    </row>
    <row r="75" spans="1:1" hidden="1" x14ac:dyDescent="0.2">
      <c r="A75" s="1" t="s">
        <v>0</v>
      </c>
    </row>
  </sheetData>
  <mergeCells count="55">
    <mergeCell ref="B5:E5"/>
    <mergeCell ref="B47:E47"/>
    <mergeCell ref="B17:E17"/>
    <mergeCell ref="B6:E6"/>
    <mergeCell ref="B7:E7"/>
    <mergeCell ref="B8:E8"/>
    <mergeCell ref="B10:E10"/>
    <mergeCell ref="B11:E11"/>
    <mergeCell ref="B12:E12"/>
    <mergeCell ref="B13:E13"/>
    <mergeCell ref="A40:E40"/>
    <mergeCell ref="B38:E38"/>
    <mergeCell ref="B39:E39"/>
    <mergeCell ref="B21:E21"/>
    <mergeCell ref="B22:E22"/>
    <mergeCell ref="A33:E33"/>
    <mergeCell ref="B56:E56"/>
    <mergeCell ref="A1:H1"/>
    <mergeCell ref="A4:E4"/>
    <mergeCell ref="A9:E9"/>
    <mergeCell ref="A14:E14"/>
    <mergeCell ref="A25:E25"/>
    <mergeCell ref="A20:E20"/>
    <mergeCell ref="B49:E49"/>
    <mergeCell ref="B50:E50"/>
    <mergeCell ref="B51:E51"/>
    <mergeCell ref="B28:E28"/>
    <mergeCell ref="B23:E23"/>
    <mergeCell ref="B24:E24"/>
    <mergeCell ref="B31:E31"/>
    <mergeCell ref="B32:E32"/>
    <mergeCell ref="A30:E30"/>
    <mergeCell ref="B37:E37"/>
    <mergeCell ref="B54:E54"/>
    <mergeCell ref="B55:E55"/>
    <mergeCell ref="B41:E41"/>
    <mergeCell ref="B42:E42"/>
    <mergeCell ref="B43:E43"/>
    <mergeCell ref="A48:E48"/>
    <mergeCell ref="B27:E27"/>
    <mergeCell ref="B2:H2"/>
    <mergeCell ref="A53:E53"/>
    <mergeCell ref="B44:E44"/>
    <mergeCell ref="B45:E45"/>
    <mergeCell ref="B46:E46"/>
    <mergeCell ref="B34:E34"/>
    <mergeCell ref="B35:E35"/>
    <mergeCell ref="B52:E52"/>
    <mergeCell ref="B29:E29"/>
    <mergeCell ref="B15:E15"/>
    <mergeCell ref="B16:E16"/>
    <mergeCell ref="B18:E18"/>
    <mergeCell ref="B19:E19"/>
    <mergeCell ref="B26:E26"/>
    <mergeCell ref="B36:E36"/>
  </mergeCells>
  <dataValidations count="1">
    <dataValidation type="list" allowBlank="1" showInputMessage="1" showErrorMessage="1" sqref="B2 I2" xr:uid="{06144A4E-ABA9-4BA6-BE8E-573791768D68}">
      <formula1>$A$63:$A$70</formula1>
    </dataValidation>
  </dataValidations>
  <pageMargins left="0.5" right="0.5" top="0.5" bottom="0.5" header="0.3" footer="0.3"/>
  <pageSetup fitToWidth="0"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44931-BFCE-4D0A-8ECB-70A87A9EA93E}">
  <dimension ref="A1:C23"/>
  <sheetViews>
    <sheetView tabSelected="1" zoomScaleNormal="100" workbookViewId="0">
      <selection activeCell="C3" sqref="C3"/>
    </sheetView>
  </sheetViews>
  <sheetFormatPr defaultRowHeight="15" x14ac:dyDescent="0.25"/>
  <cols>
    <col min="2" max="2" width="57" bestFit="1" customWidth="1"/>
    <col min="3" max="3" width="15.140625" bestFit="1" customWidth="1"/>
    <col min="4" max="4" width="9.28515625" customWidth="1"/>
  </cols>
  <sheetData>
    <row r="1" spans="1:3" s="3" customFormat="1" ht="13.5" x14ac:dyDescent="0.2">
      <c r="A1" s="39" t="s">
        <v>57</v>
      </c>
      <c r="B1" s="39"/>
      <c r="C1" s="4"/>
    </row>
    <row r="2" spans="1:3" s="30" customFormat="1" ht="95.25" customHeight="1" x14ac:dyDescent="0.2">
      <c r="A2" s="42" t="s">
        <v>119</v>
      </c>
      <c r="B2" s="42"/>
      <c r="C2" s="42"/>
    </row>
    <row r="3" spans="1:3" s="30" customFormat="1" ht="13.5" x14ac:dyDescent="0.2">
      <c r="A3" s="32"/>
      <c r="C3" s="31" t="s">
        <v>128</v>
      </c>
    </row>
    <row r="4" spans="1:3" s="30" customFormat="1" ht="13.5" x14ac:dyDescent="0.2">
      <c r="A4" s="32"/>
      <c r="B4" s="13"/>
      <c r="C4" s="16"/>
    </row>
    <row r="5" spans="1:3" s="30" customFormat="1" ht="13.5" x14ac:dyDescent="0.2">
      <c r="A5" s="32"/>
      <c r="B5" s="13"/>
      <c r="C5" s="16"/>
    </row>
    <row r="6" spans="1:3" s="30" customFormat="1" ht="13.5" x14ac:dyDescent="0.2">
      <c r="A6" s="32"/>
      <c r="B6" s="13"/>
      <c r="C6" s="16"/>
    </row>
    <row r="7" spans="1:3" s="14" customFormat="1" ht="13.5" x14ac:dyDescent="0.2">
      <c r="A7" s="13"/>
      <c r="B7" s="41" t="s">
        <v>88</v>
      </c>
      <c r="C7" s="41"/>
    </row>
    <row r="8" spans="1:3" s="1" customFormat="1" ht="13.5" x14ac:dyDescent="0.2">
      <c r="A8" s="17"/>
      <c r="B8" s="36" t="s">
        <v>56</v>
      </c>
      <c r="C8" s="8">
        <v>0</v>
      </c>
    </row>
    <row r="9" spans="1:3" s="1" customFormat="1" ht="13.5" x14ac:dyDescent="0.2">
      <c r="A9" s="17"/>
      <c r="B9" s="36" t="s">
        <v>55</v>
      </c>
      <c r="C9" s="8">
        <v>0</v>
      </c>
    </row>
    <row r="10" spans="1:3" s="1" customFormat="1" ht="13.5" x14ac:dyDescent="0.2">
      <c r="A10" s="17"/>
      <c r="B10" s="36" t="s">
        <v>54</v>
      </c>
      <c r="C10" s="8">
        <v>0</v>
      </c>
    </row>
    <row r="11" spans="1:3" s="1" customFormat="1" ht="13.5" x14ac:dyDescent="0.2">
      <c r="A11" s="17"/>
      <c r="B11" s="36" t="s">
        <v>53</v>
      </c>
      <c r="C11" s="9">
        <v>0</v>
      </c>
    </row>
    <row r="12" spans="1:3" x14ac:dyDescent="0.25">
      <c r="A12" s="17"/>
      <c r="B12" s="35" t="s">
        <v>67</v>
      </c>
      <c r="C12" s="20">
        <f>C8-SUM(C9:C11)</f>
        <v>0</v>
      </c>
    </row>
    <row r="13" spans="1:3" x14ac:dyDescent="0.25">
      <c r="A13" s="17"/>
      <c r="B13" s="36" t="s">
        <v>68</v>
      </c>
      <c r="C13" s="18">
        <f>IF(C12&gt;100000,100000,C12)</f>
        <v>0</v>
      </c>
    </row>
    <row r="14" spans="1:3" x14ac:dyDescent="0.25">
      <c r="A14" s="17"/>
      <c r="B14" s="36" t="s">
        <v>93</v>
      </c>
      <c r="C14" s="8">
        <v>0</v>
      </c>
    </row>
    <row r="15" spans="1:3" x14ac:dyDescent="0.25">
      <c r="A15" s="17"/>
      <c r="B15" s="36" t="s">
        <v>94</v>
      </c>
      <c r="C15" s="8">
        <v>0</v>
      </c>
    </row>
    <row r="16" spans="1:3" x14ac:dyDescent="0.25">
      <c r="A16" s="17"/>
      <c r="B16" s="36" t="s">
        <v>69</v>
      </c>
      <c r="C16" s="9">
        <v>0</v>
      </c>
    </row>
    <row r="17" spans="1:3" x14ac:dyDescent="0.25">
      <c r="A17" s="17"/>
      <c r="B17" s="36" t="s">
        <v>126</v>
      </c>
      <c r="C17" s="9">
        <v>0</v>
      </c>
    </row>
    <row r="18" spans="1:3" x14ac:dyDescent="0.25">
      <c r="A18" s="17"/>
      <c r="B18" s="36" t="s">
        <v>70</v>
      </c>
      <c r="C18" s="18">
        <f>SUM(C13:C16)-C17</f>
        <v>0</v>
      </c>
    </row>
    <row r="19" spans="1:3" x14ac:dyDescent="0.25">
      <c r="A19" s="17"/>
      <c r="B19" s="35" t="s">
        <v>71</v>
      </c>
      <c r="C19" s="23">
        <f>ROUND(C18/12,2)</f>
        <v>0</v>
      </c>
    </row>
    <row r="20" spans="1:3" ht="15.75" thickBot="1" x14ac:dyDescent="0.3">
      <c r="A20" s="17"/>
      <c r="B20" s="35" t="s">
        <v>72</v>
      </c>
      <c r="C20" s="25">
        <f>ROUND(C19*2.5,2)</f>
        <v>0</v>
      </c>
    </row>
    <row r="21" spans="1:3" ht="15.75" thickTop="1" x14ac:dyDescent="0.25">
      <c r="A21" s="21"/>
      <c r="B21" s="21"/>
      <c r="C21" s="21"/>
    </row>
    <row r="22" spans="1:3" x14ac:dyDescent="0.25">
      <c r="A22" s="21"/>
      <c r="B22" s="21"/>
      <c r="C22" s="21"/>
    </row>
    <row r="23" spans="1:3" x14ac:dyDescent="0.25">
      <c r="A23" s="21"/>
      <c r="B23" s="21"/>
      <c r="C23" s="21"/>
    </row>
  </sheetData>
  <sheetProtection algorithmName="SHA-512" hashValue="ZVQEOY8xeOnBaUBfSlxZCokOz5mjAm1F/YV+f4GTtfHBp7XMi6XLw9O+zthquBDodpxA05H0JpSWV3lYE03UKw==" saltValue="kvpHlhdkWNMjHIBeLQNyFw==" spinCount="100000" sheet="1" objects="1" scenarios="1" selectLockedCells="1"/>
  <mergeCells count="3">
    <mergeCell ref="B7:C7"/>
    <mergeCell ref="A1:B1"/>
    <mergeCell ref="A2:C2"/>
  </mergeCells>
  <conditionalFormatting sqref="B7:C20">
    <cfRule type="expression" dxfId="29" priority="5">
      <formula>$C$3="I do not agree"</formula>
    </cfRule>
    <cfRule type="expression" dxfId="28" priority="6">
      <formula>$C$3="Make Selection"</formula>
    </cfRule>
  </conditionalFormatting>
  <dataValidations count="1">
    <dataValidation type="list" allowBlank="1" showInputMessage="1" showErrorMessage="1" sqref="C3" xr:uid="{8B458ACB-E079-4305-A6A9-CD04D3CE227B}">
      <formula1>"Make Selection, I do not agree, I agree"</formula1>
    </dataValidation>
  </dataValidations>
  <pageMargins left="0.7" right="0.7" top="0.75" bottom="0.75" header="0.3" footer="0.3"/>
  <pageSetup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61E2C-33E0-4B9F-BD2E-E51407A42294}">
  <dimension ref="A1:G33"/>
  <sheetViews>
    <sheetView zoomScaleNormal="100" workbookViewId="0">
      <selection activeCell="C3" sqref="C3"/>
    </sheetView>
  </sheetViews>
  <sheetFormatPr defaultRowHeight="15" x14ac:dyDescent="0.25"/>
  <cols>
    <col min="1" max="1" width="9.140625" style="21"/>
    <col min="2" max="2" width="57" style="21" bestFit="1" customWidth="1"/>
    <col min="3" max="3" width="15.140625" style="21" bestFit="1" customWidth="1"/>
    <col min="4" max="4" width="9.140625" style="21"/>
    <col min="5" max="5" width="57" style="21" bestFit="1" customWidth="1"/>
    <col min="6" max="6" width="15.140625" style="21" bestFit="1" customWidth="1"/>
    <col min="7" max="16384" width="9.140625" style="21"/>
  </cols>
  <sheetData>
    <row r="1" spans="1:7" s="12" customFormat="1" ht="13.5" x14ac:dyDescent="0.2">
      <c r="A1" s="44" t="s">
        <v>62</v>
      </c>
      <c r="B1" s="44"/>
      <c r="C1" s="11"/>
    </row>
    <row r="2" spans="1:7" s="30" customFormat="1" ht="41.25" customHeight="1" x14ac:dyDescent="0.2">
      <c r="A2" s="42" t="s">
        <v>119</v>
      </c>
      <c r="B2" s="42"/>
      <c r="C2" s="42"/>
      <c r="D2" s="42"/>
      <c r="E2" s="42"/>
      <c r="F2" s="42"/>
    </row>
    <row r="3" spans="1:7" s="30" customFormat="1" ht="13.5" x14ac:dyDescent="0.2">
      <c r="A3" s="32"/>
      <c r="B3" s="13"/>
      <c r="C3" s="31" t="s">
        <v>128</v>
      </c>
      <c r="D3" s="14"/>
      <c r="E3" s="13"/>
      <c r="F3" s="16"/>
      <c r="G3" s="14"/>
    </row>
    <row r="4" spans="1:7" s="30" customFormat="1" ht="13.5" x14ac:dyDescent="0.2">
      <c r="A4" s="32"/>
      <c r="B4" s="13"/>
      <c r="C4" s="13"/>
      <c r="D4" s="14"/>
      <c r="E4" s="13"/>
      <c r="F4" s="16"/>
      <c r="G4" s="14"/>
    </row>
    <row r="5" spans="1:7" s="30" customFormat="1" ht="13.5" x14ac:dyDescent="0.2">
      <c r="A5" s="32"/>
      <c r="B5" s="13"/>
      <c r="C5" s="13"/>
      <c r="D5" s="14"/>
      <c r="E5" s="13"/>
      <c r="F5" s="16"/>
      <c r="G5" s="14"/>
    </row>
    <row r="6" spans="1:7" s="30" customFormat="1" ht="13.5" x14ac:dyDescent="0.2">
      <c r="A6" s="32"/>
      <c r="B6" s="13"/>
      <c r="C6" s="13"/>
      <c r="D6" s="14"/>
      <c r="E6" s="13"/>
      <c r="F6" s="16"/>
      <c r="G6" s="14"/>
    </row>
    <row r="7" spans="1:7" s="14" customFormat="1" ht="13.5" x14ac:dyDescent="0.2">
      <c r="A7" s="13"/>
      <c r="B7" s="41" t="s">
        <v>88</v>
      </c>
      <c r="C7" s="41"/>
      <c r="E7" s="41" t="s">
        <v>88</v>
      </c>
      <c r="F7" s="41"/>
    </row>
    <row r="8" spans="1:7" s="14" customFormat="1" ht="13.5" x14ac:dyDescent="0.2">
      <c r="A8" s="13"/>
      <c r="B8" s="43" t="s">
        <v>84</v>
      </c>
      <c r="C8" s="43"/>
      <c r="E8" s="43" t="s">
        <v>87</v>
      </c>
      <c r="F8" s="43"/>
    </row>
    <row r="9" spans="1:7" s="14" customFormat="1" ht="13.5" x14ac:dyDescent="0.2">
      <c r="A9" s="13"/>
      <c r="B9" s="14" t="s">
        <v>97</v>
      </c>
      <c r="C9" s="33" t="s">
        <v>83</v>
      </c>
      <c r="E9" s="14" t="s">
        <v>97</v>
      </c>
      <c r="F9" s="33" t="s">
        <v>83</v>
      </c>
    </row>
    <row r="10" spans="1:7" s="14" customFormat="1" ht="13.5" x14ac:dyDescent="0.2">
      <c r="A10" s="13"/>
      <c r="B10" s="15" t="s">
        <v>81</v>
      </c>
      <c r="C10" s="26" t="s">
        <v>83</v>
      </c>
      <c r="E10" s="15" t="s">
        <v>81</v>
      </c>
      <c r="F10" s="26" t="s">
        <v>83</v>
      </c>
    </row>
    <row r="11" spans="1:7" s="14" customFormat="1" ht="13.5" x14ac:dyDescent="0.2">
      <c r="A11" s="13"/>
      <c r="B11" s="15"/>
      <c r="C11" s="16"/>
      <c r="E11" s="15"/>
      <c r="F11" s="16"/>
    </row>
    <row r="12" spans="1:7" s="17" customFormat="1" ht="13.5" x14ac:dyDescent="0.2">
      <c r="B12" s="15" t="s">
        <v>73</v>
      </c>
      <c r="C12" s="8">
        <v>0</v>
      </c>
      <c r="E12" s="15" t="s">
        <v>87</v>
      </c>
      <c r="F12" s="8">
        <v>0</v>
      </c>
    </row>
    <row r="13" spans="1:7" s="17" customFormat="1" ht="13.5" x14ac:dyDescent="0.2">
      <c r="B13" s="15" t="s">
        <v>60</v>
      </c>
      <c r="C13" s="8">
        <v>0</v>
      </c>
      <c r="E13" s="15" t="s">
        <v>76</v>
      </c>
      <c r="F13" s="18">
        <f>IF(F12&lt;0,0,IF(F12&gt;100000,100000,F12))</f>
        <v>0</v>
      </c>
    </row>
    <row r="14" spans="1:7" s="17" customFormat="1" ht="13.5" x14ac:dyDescent="0.2">
      <c r="B14" s="15" t="s">
        <v>59</v>
      </c>
      <c r="C14" s="8">
        <v>0</v>
      </c>
      <c r="E14" s="15" t="s">
        <v>77</v>
      </c>
      <c r="F14" s="8">
        <v>0</v>
      </c>
    </row>
    <row r="15" spans="1:7" s="17" customFormat="1" ht="13.5" x14ac:dyDescent="0.2">
      <c r="B15" s="15" t="s">
        <v>74</v>
      </c>
      <c r="C15" s="9">
        <v>0</v>
      </c>
      <c r="E15" s="15" t="s">
        <v>78</v>
      </c>
      <c r="F15" s="10">
        <v>0</v>
      </c>
    </row>
    <row r="16" spans="1:7" x14ac:dyDescent="0.25">
      <c r="A16" s="17"/>
      <c r="B16" s="19" t="s">
        <v>75</v>
      </c>
      <c r="C16" s="20">
        <f>C12-SUM(C13:C15)</f>
        <v>0</v>
      </c>
      <c r="E16" s="15" t="s">
        <v>79</v>
      </c>
      <c r="F16" s="10">
        <v>0</v>
      </c>
    </row>
    <row r="17" spans="1:6" x14ac:dyDescent="0.25">
      <c r="A17" s="17"/>
      <c r="B17" s="15" t="s">
        <v>76</v>
      </c>
      <c r="C17" s="18">
        <f>IF(C16&lt;0,0,IF(C16&gt;100000,100000,C16))</f>
        <v>0</v>
      </c>
      <c r="E17" s="15" t="s">
        <v>80</v>
      </c>
      <c r="F17" s="8">
        <v>0</v>
      </c>
    </row>
    <row r="18" spans="1:6" x14ac:dyDescent="0.25">
      <c r="A18" s="17"/>
      <c r="B18" s="15" t="s">
        <v>77</v>
      </c>
      <c r="C18" s="8">
        <v>0</v>
      </c>
      <c r="E18" s="22" t="s">
        <v>89</v>
      </c>
      <c r="F18" s="8">
        <v>0</v>
      </c>
    </row>
    <row r="19" spans="1:6" x14ac:dyDescent="0.25">
      <c r="A19" s="17"/>
      <c r="B19" s="15" t="s">
        <v>78</v>
      </c>
      <c r="C19" s="8">
        <v>0</v>
      </c>
      <c r="E19" s="22" t="s">
        <v>90</v>
      </c>
      <c r="F19" s="8">
        <v>0</v>
      </c>
    </row>
    <row r="20" spans="1:6" x14ac:dyDescent="0.25">
      <c r="A20" s="17"/>
      <c r="B20" s="15" t="s">
        <v>79</v>
      </c>
      <c r="C20" s="8">
        <v>0</v>
      </c>
      <c r="E20" s="22" t="s">
        <v>91</v>
      </c>
      <c r="F20" s="8">
        <v>0</v>
      </c>
    </row>
    <row r="21" spans="1:6" x14ac:dyDescent="0.25">
      <c r="A21" s="17"/>
      <c r="B21" s="15" t="s">
        <v>80</v>
      </c>
      <c r="C21" s="10">
        <v>0</v>
      </c>
      <c r="E21" s="22" t="s">
        <v>92</v>
      </c>
      <c r="F21" s="8">
        <v>0</v>
      </c>
    </row>
    <row r="22" spans="1:6" x14ac:dyDescent="0.25">
      <c r="A22" s="17"/>
      <c r="B22" s="22" t="s">
        <v>89</v>
      </c>
      <c r="C22" s="10">
        <v>0</v>
      </c>
      <c r="E22" s="15" t="s">
        <v>85</v>
      </c>
      <c r="F22" s="8">
        <v>0</v>
      </c>
    </row>
    <row r="23" spans="1:6" x14ac:dyDescent="0.25">
      <c r="A23" s="17"/>
      <c r="B23" s="22" t="s">
        <v>90</v>
      </c>
      <c r="C23" s="8">
        <v>0</v>
      </c>
      <c r="E23" s="36" t="s">
        <v>86</v>
      </c>
      <c r="F23" s="9">
        <v>0</v>
      </c>
    </row>
    <row r="24" spans="1:6" x14ac:dyDescent="0.25">
      <c r="A24" s="17"/>
      <c r="B24" s="22" t="s">
        <v>91</v>
      </c>
      <c r="C24" s="8">
        <v>0</v>
      </c>
      <c r="E24" s="36" t="s">
        <v>126</v>
      </c>
      <c r="F24" s="9">
        <v>0</v>
      </c>
    </row>
    <row r="25" spans="1:6" x14ac:dyDescent="0.25">
      <c r="A25" s="17"/>
      <c r="B25" s="22" t="s">
        <v>92</v>
      </c>
      <c r="C25" s="10">
        <v>0</v>
      </c>
      <c r="E25" s="15" t="s">
        <v>70</v>
      </c>
      <c r="F25" s="18">
        <f>SUM(F13:F23)-F24</f>
        <v>0</v>
      </c>
    </row>
    <row r="26" spans="1:6" x14ac:dyDescent="0.25">
      <c r="A26" s="17"/>
      <c r="B26" s="15" t="s">
        <v>85</v>
      </c>
      <c r="C26" s="10">
        <v>0</v>
      </c>
      <c r="E26" s="19" t="s">
        <v>71</v>
      </c>
      <c r="F26" s="23">
        <f>ROUND(F25/12,2)</f>
        <v>0</v>
      </c>
    </row>
    <row r="27" spans="1:6" x14ac:dyDescent="0.25">
      <c r="A27" s="17"/>
      <c r="B27" s="36" t="s">
        <v>86</v>
      </c>
      <c r="C27" s="9">
        <v>0</v>
      </c>
      <c r="E27" s="15" t="s">
        <v>82</v>
      </c>
      <c r="F27" s="24" t="str">
        <f>IF(F9="Select","Make Selections",(IF(F9="First",2.5,IF(F10="Select","Make Selections",IF(F10="NAICS 72",3.5,2.5)))))</f>
        <v>Make Selections</v>
      </c>
    </row>
    <row r="28" spans="1:6" ht="15.75" thickBot="1" x14ac:dyDescent="0.3">
      <c r="B28" s="36" t="s">
        <v>126</v>
      </c>
      <c r="C28" s="9">
        <v>0</v>
      </c>
      <c r="E28" s="19" t="s">
        <v>72</v>
      </c>
      <c r="F28" s="25" t="e">
        <f>ROUND(F26*F27,2)</f>
        <v>#VALUE!</v>
      </c>
    </row>
    <row r="29" spans="1:6" ht="15.75" thickTop="1" x14ac:dyDescent="0.25">
      <c r="B29" s="15" t="s">
        <v>70</v>
      </c>
      <c r="C29" s="18">
        <f>SUM(C17:C27)-C28</f>
        <v>0</v>
      </c>
    </row>
    <row r="30" spans="1:6" x14ac:dyDescent="0.25">
      <c r="B30" s="19" t="s">
        <v>71</v>
      </c>
      <c r="C30" s="23">
        <f>ROUND(C29/12,2)</f>
        <v>0</v>
      </c>
    </row>
    <row r="31" spans="1:6" x14ac:dyDescent="0.25">
      <c r="B31" s="15" t="s">
        <v>82</v>
      </c>
      <c r="C31" s="24" t="str">
        <f>IF(C9="Select","Make Selections",(IF(C9="First",2.5,IF(C10="Select","Make Selections",IF(C10="NAICS 72",3.5,2.5)))))</f>
        <v>Make Selections</v>
      </c>
    </row>
    <row r="32" spans="1:6" ht="15.75" thickBot="1" x14ac:dyDescent="0.3">
      <c r="B32" s="19" t="s">
        <v>72</v>
      </c>
      <c r="C32" s="25" t="e">
        <f>ROUND(C30*C31,2)</f>
        <v>#VALUE!</v>
      </c>
    </row>
    <row r="33" ht="15.75" thickTop="1" x14ac:dyDescent="0.25"/>
  </sheetData>
  <sheetProtection algorithmName="SHA-512" hashValue="kn2Wwbv66Qjgd7xy1xqoUznvOrLqyxloz0kJAfYyWxtQAzz2yShFQP7glQwLNF7DSSOare6OS/aAdm87R3WhwQ==" saltValue="tpNdAmdk/jsZtxhY6QNNEA==" spinCount="100000" sheet="1" objects="1" scenarios="1" selectLockedCells="1"/>
  <mergeCells count="6">
    <mergeCell ref="E8:F8"/>
    <mergeCell ref="B7:C7"/>
    <mergeCell ref="E7:F7"/>
    <mergeCell ref="A1:B1"/>
    <mergeCell ref="B8:C8"/>
    <mergeCell ref="A2:F2"/>
  </mergeCells>
  <conditionalFormatting sqref="B27:C27 B7:F22 B23:D26 D27:D36 E23:F23 B29:C37 C28 E25:F37 F24">
    <cfRule type="expression" dxfId="27" priority="5">
      <formula>$C$3="Make Selection"</formula>
    </cfRule>
    <cfRule type="expression" dxfId="26" priority="6">
      <formula>$C$3="I do not agree"</formula>
    </cfRule>
  </conditionalFormatting>
  <conditionalFormatting sqref="B28">
    <cfRule type="expression" dxfId="25" priority="3">
      <formula>$C$3="I do not agree"</formula>
    </cfRule>
    <cfRule type="expression" dxfId="24" priority="4">
      <formula>$C$3="Make Selection"</formula>
    </cfRule>
  </conditionalFormatting>
  <conditionalFormatting sqref="E24">
    <cfRule type="expression" dxfId="23" priority="1">
      <formula>$C$3="I do not agree"</formula>
    </cfRule>
    <cfRule type="expression" dxfId="22" priority="2">
      <formula>$C$3="Make Selection"</formula>
    </cfRule>
  </conditionalFormatting>
  <dataValidations count="3">
    <dataValidation type="list" allowBlank="1" showInputMessage="1" showErrorMessage="1" sqref="C10 F10" xr:uid="{AF594ABA-FBE5-4E6C-A6D3-812DDC7DDB22}">
      <formula1>"Select, Not NAICS 72, NAICS 72"</formula1>
    </dataValidation>
    <dataValidation type="list" allowBlank="1" showInputMessage="1" showErrorMessage="1" sqref="C9 F9" xr:uid="{F33845EC-2007-4543-8011-F3DFC510C5ED}">
      <formula1>"Select, First, Second"</formula1>
    </dataValidation>
    <dataValidation type="list" allowBlank="1" showInputMessage="1" showErrorMessage="1" sqref="C3:C6" xr:uid="{0C3FB0BB-1B88-4613-A705-A4B0EEAAFBED}">
      <formula1>"Make Selection, I do not agree, I agree"</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C2E79-B19C-450F-9073-B4B81D4BFE82}">
  <dimension ref="A1:F63"/>
  <sheetViews>
    <sheetView zoomScaleNormal="100" workbookViewId="0">
      <selection activeCell="C3" sqref="C3"/>
    </sheetView>
  </sheetViews>
  <sheetFormatPr defaultRowHeight="15" x14ac:dyDescent="0.25"/>
  <cols>
    <col min="1" max="1" width="9.140625" style="21"/>
    <col min="2" max="2" width="57" style="21" bestFit="1" customWidth="1"/>
    <col min="3" max="4" width="15.140625" style="21" bestFit="1" customWidth="1"/>
    <col min="5" max="16384" width="9.140625" style="21"/>
  </cols>
  <sheetData>
    <row r="1" spans="1:6" s="12" customFormat="1" ht="13.5" x14ac:dyDescent="0.2">
      <c r="A1" s="44" t="s">
        <v>95</v>
      </c>
      <c r="B1" s="44"/>
      <c r="C1" s="11"/>
    </row>
    <row r="2" spans="1:6" s="30" customFormat="1" ht="97.5" customHeight="1" x14ac:dyDescent="0.2">
      <c r="A2" s="42" t="s">
        <v>119</v>
      </c>
      <c r="B2" s="42"/>
      <c r="C2" s="42"/>
      <c r="D2" s="37"/>
      <c r="E2" s="37"/>
      <c r="F2" s="37"/>
    </row>
    <row r="3" spans="1:6" s="30" customFormat="1" ht="13.5" x14ac:dyDescent="0.2">
      <c r="A3" s="32"/>
      <c r="B3" s="13"/>
      <c r="C3" s="31" t="s">
        <v>128</v>
      </c>
      <c r="D3" s="14"/>
      <c r="E3" s="13"/>
      <c r="F3" s="5"/>
    </row>
    <row r="4" spans="1:6" s="30" customFormat="1" ht="13.5" x14ac:dyDescent="0.2">
      <c r="A4" s="32"/>
      <c r="B4" s="13"/>
      <c r="C4" s="13"/>
      <c r="D4" s="13"/>
      <c r="E4" s="13"/>
      <c r="F4" s="5"/>
    </row>
    <row r="5" spans="1:6" s="30" customFormat="1" ht="13.5" x14ac:dyDescent="0.2">
      <c r="A5" s="32"/>
      <c r="B5" s="13"/>
      <c r="C5" s="13"/>
      <c r="D5" s="13"/>
      <c r="E5" s="13"/>
      <c r="F5" s="5"/>
    </row>
    <row r="6" spans="1:6" s="30" customFormat="1" ht="13.5" x14ac:dyDescent="0.2">
      <c r="A6" s="32"/>
      <c r="B6" s="13"/>
      <c r="C6" s="13"/>
      <c r="D6" s="13"/>
      <c r="E6" s="13"/>
      <c r="F6" s="5"/>
    </row>
    <row r="7" spans="1:6" s="14" customFormat="1" ht="13.5" x14ac:dyDescent="0.2">
      <c r="A7" s="13"/>
      <c r="B7" s="41" t="s">
        <v>88</v>
      </c>
      <c r="C7" s="41"/>
      <c r="D7" s="41"/>
    </row>
    <row r="8" spans="1:6" s="14" customFormat="1" ht="13.5" x14ac:dyDescent="0.2">
      <c r="A8" s="13"/>
      <c r="B8" s="15" t="s">
        <v>97</v>
      </c>
      <c r="D8" s="8" t="s">
        <v>83</v>
      </c>
    </row>
    <row r="9" spans="1:6" s="14" customFormat="1" ht="13.5" x14ac:dyDescent="0.2">
      <c r="A9" s="13"/>
      <c r="B9" s="15" t="s">
        <v>81</v>
      </c>
      <c r="D9" s="8" t="s">
        <v>83</v>
      </c>
    </row>
    <row r="10" spans="1:6" s="14" customFormat="1" ht="13.5" x14ac:dyDescent="0.2">
      <c r="A10" s="13"/>
      <c r="B10" s="43" t="s">
        <v>98</v>
      </c>
      <c r="C10" s="43"/>
    </row>
    <row r="11" spans="1:6" s="17" customFormat="1" ht="13.5" x14ac:dyDescent="0.2">
      <c r="B11" s="15" t="s">
        <v>123</v>
      </c>
      <c r="C11" s="8"/>
    </row>
    <row r="12" spans="1:6" s="17" customFormat="1" ht="13.5" x14ac:dyDescent="0.2">
      <c r="B12" s="15" t="s">
        <v>117</v>
      </c>
      <c r="C12" s="8"/>
    </row>
    <row r="13" spans="1:6" s="17" customFormat="1" ht="13.5" x14ac:dyDescent="0.2">
      <c r="B13" s="15" t="s">
        <v>99</v>
      </c>
      <c r="C13" s="8"/>
    </row>
    <row r="14" spans="1:6" s="17" customFormat="1" ht="13.5" x14ac:dyDescent="0.2">
      <c r="B14" s="15" t="s">
        <v>122</v>
      </c>
      <c r="C14" s="8"/>
    </row>
    <row r="15" spans="1:6" s="17" customFormat="1" ht="13.5" x14ac:dyDescent="0.2">
      <c r="B15" s="15" t="s">
        <v>101</v>
      </c>
      <c r="C15" s="16">
        <f>C11-SUM(C12:C14)</f>
        <v>0</v>
      </c>
    </row>
    <row r="16" spans="1:6" s="17" customFormat="1" ht="13.5" x14ac:dyDescent="0.2">
      <c r="B16" s="17" t="s">
        <v>82</v>
      </c>
      <c r="C16" s="27">
        <v>0.92349999999999999</v>
      </c>
    </row>
    <row r="17" spans="1:4" x14ac:dyDescent="0.25">
      <c r="A17" s="17"/>
      <c r="B17" s="15" t="s">
        <v>96</v>
      </c>
      <c r="C17" s="20">
        <f>C15*C16</f>
        <v>0</v>
      </c>
    </row>
    <row r="18" spans="1:4" x14ac:dyDescent="0.25">
      <c r="A18" s="17"/>
      <c r="B18" s="19" t="s">
        <v>103</v>
      </c>
      <c r="D18" s="18">
        <f>IF(C17&lt;0,0,IF(C17&gt;100000,100000,C17))</f>
        <v>0</v>
      </c>
    </row>
    <row r="19" spans="1:4" x14ac:dyDescent="0.25">
      <c r="A19" s="17"/>
      <c r="B19" s="43" t="s">
        <v>102</v>
      </c>
      <c r="C19" s="43"/>
      <c r="D19" s="14"/>
    </row>
    <row r="20" spans="1:4" x14ac:dyDescent="0.25">
      <c r="A20" s="17"/>
      <c r="B20" s="15" t="s">
        <v>118</v>
      </c>
      <c r="C20" s="8">
        <v>0</v>
      </c>
      <c r="D20" s="17"/>
    </row>
    <row r="21" spans="1:4" x14ac:dyDescent="0.25">
      <c r="A21" s="17"/>
      <c r="B21" s="15" t="s">
        <v>117</v>
      </c>
      <c r="C21" s="8">
        <v>0</v>
      </c>
      <c r="D21" s="17"/>
    </row>
    <row r="22" spans="1:4" x14ac:dyDescent="0.25">
      <c r="A22" s="17"/>
      <c r="B22" s="15" t="s">
        <v>99</v>
      </c>
      <c r="C22" s="8">
        <v>0</v>
      </c>
      <c r="D22" s="17"/>
    </row>
    <row r="23" spans="1:4" x14ac:dyDescent="0.25">
      <c r="A23" s="17"/>
      <c r="B23" s="15" t="s">
        <v>100</v>
      </c>
      <c r="C23" s="8">
        <v>0</v>
      </c>
      <c r="D23" s="17"/>
    </row>
    <row r="24" spans="1:4" x14ac:dyDescent="0.25">
      <c r="A24" s="17"/>
      <c r="B24" s="15" t="s">
        <v>101</v>
      </c>
      <c r="C24" s="16">
        <f>C20-SUM(C21:C23)</f>
        <v>0</v>
      </c>
      <c r="D24" s="17"/>
    </row>
    <row r="25" spans="1:4" x14ac:dyDescent="0.25">
      <c r="A25" s="17"/>
      <c r="B25" s="17" t="s">
        <v>82</v>
      </c>
      <c r="C25" s="27">
        <v>0.92349999999999999</v>
      </c>
      <c r="D25" s="17"/>
    </row>
    <row r="26" spans="1:4" x14ac:dyDescent="0.25">
      <c r="A26" s="17"/>
      <c r="B26" s="15" t="s">
        <v>96</v>
      </c>
      <c r="C26" s="20">
        <f>C24*C25</f>
        <v>0</v>
      </c>
    </row>
    <row r="27" spans="1:4" x14ac:dyDescent="0.25">
      <c r="A27" s="17"/>
      <c r="B27" s="19" t="s">
        <v>104</v>
      </c>
      <c r="D27" s="18">
        <f>IF(C26&lt;0,0,IF(C26&gt;100000,100000,C26))</f>
        <v>0</v>
      </c>
    </row>
    <row r="28" spans="1:4" x14ac:dyDescent="0.25">
      <c r="A28" s="17"/>
      <c r="B28" s="43" t="s">
        <v>105</v>
      </c>
      <c r="C28" s="43"/>
      <c r="D28" s="14"/>
    </row>
    <row r="29" spans="1:4" x14ac:dyDescent="0.25">
      <c r="B29" s="15" t="s">
        <v>118</v>
      </c>
      <c r="C29" s="8">
        <v>0</v>
      </c>
      <c r="D29" s="17"/>
    </row>
    <row r="30" spans="1:4" x14ac:dyDescent="0.25">
      <c r="B30" s="15" t="s">
        <v>117</v>
      </c>
      <c r="C30" s="8">
        <v>0</v>
      </c>
      <c r="D30" s="17"/>
    </row>
    <row r="31" spans="1:4" x14ac:dyDescent="0.25">
      <c r="B31" s="15" t="s">
        <v>99</v>
      </c>
      <c r="C31" s="8">
        <v>0</v>
      </c>
      <c r="D31" s="17"/>
    </row>
    <row r="32" spans="1:4" x14ac:dyDescent="0.25">
      <c r="B32" s="15" t="s">
        <v>100</v>
      </c>
      <c r="C32" s="8">
        <v>0</v>
      </c>
      <c r="D32" s="17"/>
    </row>
    <row r="33" spans="2:4" x14ac:dyDescent="0.25">
      <c r="B33" s="15" t="s">
        <v>101</v>
      </c>
      <c r="C33" s="16">
        <f>C29-SUM(C30:C32)</f>
        <v>0</v>
      </c>
      <c r="D33" s="17"/>
    </row>
    <row r="34" spans="2:4" x14ac:dyDescent="0.25">
      <c r="B34" s="17" t="s">
        <v>82</v>
      </c>
      <c r="C34" s="27">
        <v>0.92349999999999999</v>
      </c>
      <c r="D34" s="17"/>
    </row>
    <row r="35" spans="2:4" x14ac:dyDescent="0.25">
      <c r="B35" s="15" t="s">
        <v>96</v>
      </c>
      <c r="C35" s="20">
        <f>C33*C34</f>
        <v>0</v>
      </c>
    </row>
    <row r="36" spans="2:4" x14ac:dyDescent="0.25">
      <c r="B36" s="19" t="s">
        <v>106</v>
      </c>
      <c r="D36" s="18">
        <f>IF(C35&lt;0,0,IF(C35&gt;100000,100000,C35))</f>
        <v>0</v>
      </c>
    </row>
    <row r="37" spans="2:4" x14ac:dyDescent="0.25">
      <c r="B37" s="43" t="s">
        <v>107</v>
      </c>
      <c r="C37" s="43"/>
      <c r="D37" s="14"/>
    </row>
    <row r="38" spans="2:4" x14ac:dyDescent="0.25">
      <c r="B38" s="15" t="s">
        <v>118</v>
      </c>
      <c r="C38" s="8">
        <v>0</v>
      </c>
      <c r="D38" s="17"/>
    </row>
    <row r="39" spans="2:4" x14ac:dyDescent="0.25">
      <c r="B39" s="15" t="s">
        <v>117</v>
      </c>
      <c r="C39" s="8">
        <v>0</v>
      </c>
      <c r="D39" s="17"/>
    </row>
    <row r="40" spans="2:4" x14ac:dyDescent="0.25">
      <c r="B40" s="15" t="s">
        <v>99</v>
      </c>
      <c r="C40" s="8">
        <v>0</v>
      </c>
      <c r="D40" s="17"/>
    </row>
    <row r="41" spans="2:4" x14ac:dyDescent="0.25">
      <c r="B41" s="15" t="s">
        <v>100</v>
      </c>
      <c r="C41" s="8">
        <v>0</v>
      </c>
      <c r="D41" s="17"/>
    </row>
    <row r="42" spans="2:4" x14ac:dyDescent="0.25">
      <c r="B42" s="15" t="s">
        <v>101</v>
      </c>
      <c r="C42" s="16">
        <f>C38-SUM(C39:C41)</f>
        <v>0</v>
      </c>
      <c r="D42" s="17"/>
    </row>
    <row r="43" spans="2:4" x14ac:dyDescent="0.25">
      <c r="B43" s="17" t="s">
        <v>82</v>
      </c>
      <c r="C43" s="27">
        <v>0.92349999999999999</v>
      </c>
      <c r="D43" s="17"/>
    </row>
    <row r="44" spans="2:4" x14ac:dyDescent="0.25">
      <c r="B44" s="15" t="s">
        <v>96</v>
      </c>
      <c r="C44" s="20">
        <f>C42*C43</f>
        <v>0</v>
      </c>
    </row>
    <row r="45" spans="2:4" x14ac:dyDescent="0.25">
      <c r="B45" s="19" t="s">
        <v>108</v>
      </c>
      <c r="D45" s="18">
        <f>IF(C44&lt;0,0,IF(C44&gt;100000,100000,C44))</f>
        <v>0</v>
      </c>
    </row>
    <row r="46" spans="2:4" x14ac:dyDescent="0.25">
      <c r="B46" s="43" t="s">
        <v>109</v>
      </c>
      <c r="C46" s="43"/>
      <c r="D46" s="14"/>
    </row>
    <row r="47" spans="2:4" x14ac:dyDescent="0.25">
      <c r="B47" s="15" t="s">
        <v>77</v>
      </c>
      <c r="C47" s="8">
        <v>0</v>
      </c>
    </row>
    <row r="48" spans="2:4" x14ac:dyDescent="0.25">
      <c r="B48" s="15" t="s">
        <v>78</v>
      </c>
      <c r="C48" s="8">
        <v>0</v>
      </c>
    </row>
    <row r="49" spans="1:5" x14ac:dyDescent="0.25">
      <c r="B49" s="15" t="s">
        <v>79</v>
      </c>
      <c r="C49" s="8">
        <v>0</v>
      </c>
    </row>
    <row r="50" spans="1:5" x14ac:dyDescent="0.25">
      <c r="B50" s="15" t="s">
        <v>80</v>
      </c>
      <c r="C50" s="10">
        <v>0</v>
      </c>
    </row>
    <row r="51" spans="1:5" x14ac:dyDescent="0.25">
      <c r="B51" s="22" t="s">
        <v>89</v>
      </c>
      <c r="C51" s="10">
        <v>0</v>
      </c>
    </row>
    <row r="52" spans="1:5" x14ac:dyDescent="0.25">
      <c r="B52" s="22" t="s">
        <v>90</v>
      </c>
      <c r="C52" s="8">
        <v>0</v>
      </c>
    </row>
    <row r="53" spans="1:5" x14ac:dyDescent="0.25">
      <c r="B53" s="22" t="s">
        <v>91</v>
      </c>
      <c r="C53" s="8">
        <v>0</v>
      </c>
    </row>
    <row r="54" spans="1:5" x14ac:dyDescent="0.25">
      <c r="A54" s="17"/>
      <c r="B54" s="22" t="s">
        <v>92</v>
      </c>
      <c r="C54" s="10">
        <v>0</v>
      </c>
      <c r="D54" s="22"/>
      <c r="E54" s="22"/>
    </row>
    <row r="55" spans="1:5" x14ac:dyDescent="0.25">
      <c r="A55" s="17"/>
      <c r="B55" s="22" t="s">
        <v>120</v>
      </c>
      <c r="C55" s="10">
        <v>0</v>
      </c>
      <c r="D55" s="22"/>
      <c r="E55" s="22"/>
    </row>
    <row r="56" spans="1:5" x14ac:dyDescent="0.25">
      <c r="A56" s="17"/>
      <c r="B56" s="22" t="s">
        <v>121</v>
      </c>
      <c r="C56" s="9">
        <v>0</v>
      </c>
      <c r="D56" s="22"/>
      <c r="E56" s="22"/>
    </row>
    <row r="57" spans="1:5" x14ac:dyDescent="0.25">
      <c r="B57" s="36" t="s">
        <v>126</v>
      </c>
      <c r="C57" s="9">
        <v>0</v>
      </c>
    </row>
    <row r="58" spans="1:5" x14ac:dyDescent="0.25">
      <c r="B58" s="15" t="s">
        <v>124</v>
      </c>
      <c r="D58" s="18">
        <f>SUM(C47:C56)-C57</f>
        <v>0</v>
      </c>
    </row>
    <row r="59" spans="1:5" x14ac:dyDescent="0.25">
      <c r="B59" s="34" t="s">
        <v>125</v>
      </c>
      <c r="D59" s="18">
        <f>SUM(D18:D58)</f>
        <v>0</v>
      </c>
    </row>
    <row r="60" spans="1:5" x14ac:dyDescent="0.25">
      <c r="B60" s="19" t="s">
        <v>71</v>
      </c>
      <c r="D60" s="23">
        <f>ROUND(D59/12,2)</f>
        <v>0</v>
      </c>
    </row>
    <row r="61" spans="1:5" x14ac:dyDescent="0.25">
      <c r="B61" s="15" t="s">
        <v>82</v>
      </c>
      <c r="D61" s="24" t="str">
        <f>IF(D8="Select","Make Selections",(IF(D8="First",2.5,IF(D9="Select","Make Selections",IF(D9="NAICS 72",3.5,2.5)))))</f>
        <v>Make Selections</v>
      </c>
    </row>
    <row r="62" spans="1:5" ht="15.75" thickBot="1" x14ac:dyDescent="0.3">
      <c r="B62" s="19" t="s">
        <v>72</v>
      </c>
      <c r="D62" s="25" t="e">
        <f>ROUND(D60*D61,2)</f>
        <v>#VALUE!</v>
      </c>
    </row>
    <row r="63" spans="1:5" ht="15.75" thickTop="1" x14ac:dyDescent="0.25"/>
  </sheetData>
  <sheetProtection algorithmName="SHA-512" hashValue="f0OlFSizg/2CVKRfChdAzp2TqMGGVPDSUx0iCfE6efQcGITkFOLE7YZVvJIwAQW4pL6934qHX/r9kWrob/E8qQ==" saltValue="5B40zC9YZHfxFlw8oVXuTg==" spinCount="100000" sheet="1" objects="1" scenarios="1" selectLockedCells="1"/>
  <mergeCells count="8">
    <mergeCell ref="A1:B1"/>
    <mergeCell ref="B28:C28"/>
    <mergeCell ref="B37:C37"/>
    <mergeCell ref="B46:C46"/>
    <mergeCell ref="B7:D7"/>
    <mergeCell ref="B10:C10"/>
    <mergeCell ref="B19:C19"/>
    <mergeCell ref="A2:C2"/>
  </mergeCells>
  <conditionalFormatting sqref="B58:D66 C57:D57 B7:D56">
    <cfRule type="expression" dxfId="21" priority="3">
      <formula>$C$3="Make Selection"</formula>
    </cfRule>
    <cfRule type="expression" dxfId="20" priority="4">
      <formula>$C$3="I do not agree"</formula>
    </cfRule>
  </conditionalFormatting>
  <conditionalFormatting sqref="B57">
    <cfRule type="expression" dxfId="19" priority="1">
      <formula>$C$3="I do not agree"</formula>
    </cfRule>
    <cfRule type="expression" dxfId="18" priority="2">
      <formula>$C$3="Make Selection"</formula>
    </cfRule>
  </conditionalFormatting>
  <dataValidations count="3">
    <dataValidation type="list" allowBlank="1" showInputMessage="1" showErrorMessage="1" sqref="D9" xr:uid="{0D54752B-30CB-4946-A3F3-155065144846}">
      <formula1>"Select, Not NAICS 72, NAICS 72"</formula1>
    </dataValidation>
    <dataValidation type="list" allowBlank="1" showInputMessage="1" showErrorMessage="1" sqref="D8" xr:uid="{417E9DC3-6209-42AD-AD85-E58B0D983010}">
      <formula1>"Select, First, Second"</formula1>
    </dataValidation>
    <dataValidation type="list" allowBlank="1" showInputMessage="1" showErrorMessage="1" sqref="C3" xr:uid="{BF112C4E-3A94-4195-8B7A-2DF115300CEE}">
      <formula1>"Make Selection, I do not agree, I agree"</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42D77-B428-492E-92D8-EB933E214CAB}">
  <dimension ref="A1:F26"/>
  <sheetViews>
    <sheetView zoomScaleNormal="100" workbookViewId="0">
      <selection activeCell="C3" sqref="C3"/>
    </sheetView>
  </sheetViews>
  <sheetFormatPr defaultRowHeight="15" x14ac:dyDescent="0.25"/>
  <cols>
    <col min="1" max="1" width="9.140625" style="21"/>
    <col min="2" max="2" width="57" style="21" bestFit="1" customWidth="1"/>
    <col min="3" max="3" width="15.140625" style="21" bestFit="1" customWidth="1"/>
    <col min="4" max="16384" width="9.140625" style="21"/>
  </cols>
  <sheetData>
    <row r="1" spans="1:6" s="12" customFormat="1" ht="13.5" x14ac:dyDescent="0.2">
      <c r="A1" s="44" t="s">
        <v>46</v>
      </c>
      <c r="B1" s="44"/>
      <c r="C1" s="11"/>
    </row>
    <row r="2" spans="1:6" s="30" customFormat="1" ht="97.5" customHeight="1" x14ac:dyDescent="0.2">
      <c r="A2" s="42" t="s">
        <v>119</v>
      </c>
      <c r="B2" s="42"/>
      <c r="C2" s="42"/>
      <c r="D2" s="37"/>
      <c r="E2" s="37"/>
      <c r="F2" s="37"/>
    </row>
    <row r="3" spans="1:6" s="30" customFormat="1" ht="13.5" x14ac:dyDescent="0.2">
      <c r="A3" s="32"/>
      <c r="B3" s="13"/>
      <c r="C3" s="31" t="s">
        <v>128</v>
      </c>
      <c r="D3" s="14"/>
      <c r="E3" s="29"/>
      <c r="F3" s="5"/>
    </row>
    <row r="4" spans="1:6" s="30" customFormat="1" ht="13.5" x14ac:dyDescent="0.2">
      <c r="A4" s="32"/>
      <c r="B4" s="13"/>
      <c r="C4" s="13"/>
      <c r="D4" s="13"/>
      <c r="E4" s="29"/>
      <c r="F4" s="5"/>
    </row>
    <row r="5" spans="1:6" s="30" customFormat="1" ht="13.5" x14ac:dyDescent="0.2">
      <c r="A5" s="32"/>
      <c r="B5" s="13"/>
      <c r="C5" s="13"/>
      <c r="D5" s="13"/>
      <c r="E5" s="29"/>
      <c r="F5" s="5"/>
    </row>
    <row r="6" spans="1:6" s="30" customFormat="1" ht="13.5" x14ac:dyDescent="0.2">
      <c r="A6" s="32"/>
      <c r="B6" s="13"/>
      <c r="C6" s="13"/>
      <c r="D6" s="13"/>
      <c r="E6" s="29"/>
      <c r="F6" s="5"/>
    </row>
    <row r="7" spans="1:6" s="14" customFormat="1" ht="13.5" x14ac:dyDescent="0.2">
      <c r="A7" s="13"/>
      <c r="B7" s="41" t="s">
        <v>88</v>
      </c>
      <c r="C7" s="41"/>
    </row>
    <row r="8" spans="1:6" s="14" customFormat="1" ht="13.5" x14ac:dyDescent="0.2">
      <c r="A8" s="13"/>
      <c r="B8" s="14" t="s">
        <v>97</v>
      </c>
      <c r="C8" s="33" t="s">
        <v>83</v>
      </c>
    </row>
    <row r="9" spans="1:6" s="14" customFormat="1" ht="13.5" x14ac:dyDescent="0.2">
      <c r="A9" s="13"/>
      <c r="B9" s="15" t="s">
        <v>81</v>
      </c>
      <c r="C9" s="26" t="s">
        <v>83</v>
      </c>
    </row>
    <row r="10" spans="1:6" s="14" customFormat="1" ht="13.5" x14ac:dyDescent="0.2">
      <c r="A10" s="13"/>
      <c r="B10" s="15"/>
      <c r="C10" s="16"/>
    </row>
    <row r="11" spans="1:6" x14ac:dyDescent="0.25">
      <c r="A11" s="17"/>
      <c r="B11" s="15" t="s">
        <v>77</v>
      </c>
      <c r="C11" s="8">
        <v>0</v>
      </c>
    </row>
    <row r="12" spans="1:6" x14ac:dyDescent="0.25">
      <c r="A12" s="17"/>
      <c r="B12" s="15" t="s">
        <v>78</v>
      </c>
      <c r="C12" s="8">
        <v>0</v>
      </c>
    </row>
    <row r="13" spans="1:6" x14ac:dyDescent="0.25">
      <c r="A13" s="17"/>
      <c r="B13" s="15" t="s">
        <v>79</v>
      </c>
      <c r="C13" s="8">
        <v>0</v>
      </c>
    </row>
    <row r="14" spans="1:6" x14ac:dyDescent="0.25">
      <c r="A14" s="17"/>
      <c r="B14" s="15" t="s">
        <v>80</v>
      </c>
      <c r="C14" s="10">
        <v>0</v>
      </c>
    </row>
    <row r="15" spans="1:6" x14ac:dyDescent="0.25">
      <c r="A15" s="17"/>
      <c r="B15" s="22" t="s">
        <v>89</v>
      </c>
      <c r="C15" s="10">
        <v>0</v>
      </c>
    </row>
    <row r="16" spans="1:6" x14ac:dyDescent="0.25">
      <c r="A16" s="17"/>
      <c r="B16" s="22" t="s">
        <v>90</v>
      </c>
      <c r="C16" s="8">
        <v>0</v>
      </c>
    </row>
    <row r="17" spans="1:5" x14ac:dyDescent="0.25">
      <c r="A17" s="17"/>
      <c r="B17" s="22" t="s">
        <v>91</v>
      </c>
      <c r="C17" s="8">
        <v>0</v>
      </c>
    </row>
    <row r="18" spans="1:5" x14ac:dyDescent="0.25">
      <c r="A18" s="17"/>
      <c r="B18" s="22" t="s">
        <v>92</v>
      </c>
      <c r="C18" s="10">
        <v>0</v>
      </c>
    </row>
    <row r="19" spans="1:5" x14ac:dyDescent="0.25">
      <c r="A19" s="17"/>
      <c r="B19" s="22" t="s">
        <v>111</v>
      </c>
      <c r="C19" s="10">
        <v>0</v>
      </c>
      <c r="D19" s="22"/>
      <c r="E19" s="28"/>
    </row>
    <row r="20" spans="1:5" x14ac:dyDescent="0.25">
      <c r="A20" s="17"/>
      <c r="B20" s="22" t="s">
        <v>110</v>
      </c>
      <c r="C20" s="9">
        <v>0</v>
      </c>
      <c r="D20" s="22"/>
      <c r="E20" s="28"/>
    </row>
    <row r="21" spans="1:5" x14ac:dyDescent="0.25">
      <c r="A21" s="17"/>
      <c r="B21" s="36" t="s">
        <v>127</v>
      </c>
      <c r="C21" s="9">
        <v>0</v>
      </c>
      <c r="D21" s="22"/>
      <c r="E21" s="28"/>
    </row>
    <row r="22" spans="1:5" x14ac:dyDescent="0.25">
      <c r="B22" s="15" t="s">
        <v>70</v>
      </c>
      <c r="C22" s="18">
        <f>SUM(C11:C20)-C21</f>
        <v>0</v>
      </c>
    </row>
    <row r="23" spans="1:5" x14ac:dyDescent="0.25">
      <c r="B23" s="19" t="s">
        <v>71</v>
      </c>
      <c r="C23" s="23">
        <f>ROUND(C22/12,2)</f>
        <v>0</v>
      </c>
    </row>
    <row r="24" spans="1:5" x14ac:dyDescent="0.25">
      <c r="B24" s="15" t="s">
        <v>82</v>
      </c>
      <c r="C24" s="24" t="str">
        <f>IF(C8="Select","Make Selections",(IF(C8="First",2.5,IF(C9="Select","Make Selections",IF(C9="NAICS 72",3.5,2.5)))))</f>
        <v>Make Selections</v>
      </c>
    </row>
    <row r="25" spans="1:5" ht="15.75" thickBot="1" x14ac:dyDescent="0.3">
      <c r="B25" s="19" t="s">
        <v>72</v>
      </c>
      <c r="C25" s="25" t="e">
        <f>ROUND(C23*C24,2)</f>
        <v>#VALUE!</v>
      </c>
    </row>
    <row r="26" spans="1:5" ht="15.75" thickTop="1" x14ac:dyDescent="0.25"/>
  </sheetData>
  <sheetProtection algorithmName="SHA-512" hashValue="mHUqvSn/d/IRPnTpcAk/2WcUM9/Y3CO9qPVPk8KRDqYlKQ27ofXd59rg1pV8KWDgB/OliGv+k507YKznvzoabg==" saltValue="BxE+FLIkvHzoFJnwetMAzA==" spinCount="100000" sheet="1" objects="1" scenarios="1" selectLockedCells="1"/>
  <mergeCells count="3">
    <mergeCell ref="A1:B1"/>
    <mergeCell ref="B7:C7"/>
    <mergeCell ref="A2:C2"/>
  </mergeCells>
  <conditionalFormatting sqref="B22:C28 C21 B7:C20">
    <cfRule type="expression" dxfId="17" priority="3">
      <formula>$C$3="Make Selection"</formula>
    </cfRule>
    <cfRule type="expression" dxfId="16" priority="4">
      <formula>$C$3="I do not agree"</formula>
    </cfRule>
  </conditionalFormatting>
  <conditionalFormatting sqref="B21">
    <cfRule type="expression" dxfId="15" priority="1">
      <formula>$C$3="I do not agree"</formula>
    </cfRule>
    <cfRule type="expression" dxfId="14" priority="2">
      <formula>$C$3="Make Selection"</formula>
    </cfRule>
  </conditionalFormatting>
  <dataValidations count="3">
    <dataValidation type="list" allowBlank="1" showInputMessage="1" showErrorMessage="1" sqref="C8" xr:uid="{4D610B90-FB80-446E-97B8-983CA805168B}">
      <formula1>"Select, First, Second"</formula1>
    </dataValidation>
    <dataValidation type="list" allowBlank="1" showInputMessage="1" showErrorMessage="1" sqref="C9" xr:uid="{2E27701C-D27A-4BD0-9BF2-7849C4C61A58}">
      <formula1>"Select, Not NAICS 72, NAICS 72"</formula1>
    </dataValidation>
    <dataValidation type="list" allowBlank="1" showInputMessage="1" showErrorMessage="1" sqref="C3" xr:uid="{F05E6A6B-1BF8-4853-8BBA-3E4CBA514AA0}">
      <formula1>"Make Selection, I do not agree, I agree"</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AA101-5F66-4D2A-A616-B0F25E0DCB52}">
  <dimension ref="A1:F26"/>
  <sheetViews>
    <sheetView zoomScaleNormal="100" workbookViewId="0">
      <selection activeCell="C3" sqref="C3"/>
    </sheetView>
  </sheetViews>
  <sheetFormatPr defaultRowHeight="15" x14ac:dyDescent="0.25"/>
  <cols>
    <col min="1" max="1" width="9.140625" style="21"/>
    <col min="2" max="2" width="57" style="21" bestFit="1" customWidth="1"/>
    <col min="3" max="3" width="15.140625" style="21" bestFit="1" customWidth="1"/>
    <col min="4" max="16384" width="9.140625" style="21"/>
  </cols>
  <sheetData>
    <row r="1" spans="1:6" s="12" customFormat="1" ht="13.5" x14ac:dyDescent="0.2">
      <c r="A1" s="44" t="s">
        <v>41</v>
      </c>
      <c r="B1" s="44"/>
      <c r="C1" s="11"/>
    </row>
    <row r="2" spans="1:6" s="30" customFormat="1" ht="97.5" customHeight="1" x14ac:dyDescent="0.2">
      <c r="A2" s="42" t="s">
        <v>119</v>
      </c>
      <c r="B2" s="42"/>
      <c r="C2" s="42"/>
      <c r="D2" s="37"/>
      <c r="E2" s="37"/>
      <c r="F2" s="37"/>
    </row>
    <row r="3" spans="1:6" s="30" customFormat="1" ht="13.5" x14ac:dyDescent="0.2">
      <c r="A3" s="32"/>
      <c r="B3" s="13"/>
      <c r="C3" s="31" t="s">
        <v>128</v>
      </c>
      <c r="D3" s="14"/>
      <c r="E3" s="13"/>
      <c r="F3" s="5"/>
    </row>
    <row r="4" spans="1:6" s="30" customFormat="1" ht="13.5" x14ac:dyDescent="0.2">
      <c r="A4" s="32"/>
      <c r="B4" s="13"/>
      <c r="C4" s="13"/>
      <c r="D4" s="13"/>
      <c r="E4" s="13"/>
      <c r="F4" s="5"/>
    </row>
    <row r="5" spans="1:6" s="30" customFormat="1" ht="13.5" x14ac:dyDescent="0.2">
      <c r="A5" s="32"/>
      <c r="B5" s="13"/>
      <c r="C5" s="13"/>
      <c r="D5" s="13"/>
      <c r="E5" s="13"/>
      <c r="F5" s="5"/>
    </row>
    <row r="6" spans="1:6" s="30" customFormat="1" ht="13.5" x14ac:dyDescent="0.2">
      <c r="A6" s="32"/>
      <c r="B6" s="13"/>
      <c r="C6" s="13"/>
      <c r="D6" s="13"/>
      <c r="E6" s="13"/>
      <c r="F6" s="5"/>
    </row>
    <row r="7" spans="1:6" s="14" customFormat="1" ht="13.5" x14ac:dyDescent="0.2">
      <c r="A7" s="13"/>
      <c r="B7" s="41" t="s">
        <v>88</v>
      </c>
      <c r="C7" s="41"/>
    </row>
    <row r="8" spans="1:6" s="14" customFormat="1" ht="13.5" x14ac:dyDescent="0.2">
      <c r="A8" s="13"/>
      <c r="B8" s="14" t="s">
        <v>97</v>
      </c>
      <c r="C8" s="33" t="s">
        <v>83</v>
      </c>
    </row>
    <row r="9" spans="1:6" s="14" customFormat="1" ht="13.5" x14ac:dyDescent="0.2">
      <c r="A9" s="13"/>
      <c r="B9" s="15" t="s">
        <v>81</v>
      </c>
      <c r="C9" s="26" t="s">
        <v>83</v>
      </c>
    </row>
    <row r="10" spans="1:6" s="14" customFormat="1" ht="13.5" x14ac:dyDescent="0.2">
      <c r="A10" s="13"/>
      <c r="B10" s="15"/>
      <c r="C10" s="16"/>
    </row>
    <row r="11" spans="1:6" x14ac:dyDescent="0.25">
      <c r="A11" s="17"/>
      <c r="B11" s="15" t="s">
        <v>77</v>
      </c>
      <c r="C11" s="8">
        <v>0</v>
      </c>
    </row>
    <row r="12" spans="1:6" x14ac:dyDescent="0.25">
      <c r="A12" s="17"/>
      <c r="B12" s="15" t="s">
        <v>78</v>
      </c>
      <c r="C12" s="8">
        <v>0</v>
      </c>
    </row>
    <row r="13" spans="1:6" x14ac:dyDescent="0.25">
      <c r="A13" s="17"/>
      <c r="B13" s="15" t="s">
        <v>79</v>
      </c>
      <c r="C13" s="8">
        <v>0</v>
      </c>
    </row>
    <row r="14" spans="1:6" x14ac:dyDescent="0.25">
      <c r="A14" s="17"/>
      <c r="B14" s="15" t="s">
        <v>80</v>
      </c>
      <c r="C14" s="10">
        <v>0</v>
      </c>
    </row>
    <row r="15" spans="1:6" x14ac:dyDescent="0.25">
      <c r="A15" s="17"/>
      <c r="B15" s="22" t="s">
        <v>89</v>
      </c>
      <c r="C15" s="10">
        <v>0</v>
      </c>
    </row>
    <row r="16" spans="1:6" x14ac:dyDescent="0.25">
      <c r="A16" s="17"/>
      <c r="B16" s="22" t="s">
        <v>90</v>
      </c>
      <c r="C16" s="8">
        <v>0</v>
      </c>
    </row>
    <row r="17" spans="1:5" x14ac:dyDescent="0.25">
      <c r="A17" s="17"/>
      <c r="B17" s="22" t="s">
        <v>91</v>
      </c>
      <c r="C17" s="8">
        <v>0</v>
      </c>
    </row>
    <row r="18" spans="1:5" x14ac:dyDescent="0.25">
      <c r="A18" s="17"/>
      <c r="B18" s="22" t="s">
        <v>92</v>
      </c>
      <c r="C18" s="10">
        <v>0</v>
      </c>
    </row>
    <row r="19" spans="1:5" x14ac:dyDescent="0.25">
      <c r="A19" s="17"/>
      <c r="B19" s="22" t="s">
        <v>112</v>
      </c>
      <c r="C19" s="10">
        <v>0</v>
      </c>
      <c r="D19" s="22"/>
      <c r="E19" s="22"/>
    </row>
    <row r="20" spans="1:5" x14ac:dyDescent="0.25">
      <c r="A20" s="17"/>
      <c r="B20" s="22" t="s">
        <v>113</v>
      </c>
      <c r="C20" s="9">
        <v>0</v>
      </c>
      <c r="D20" s="22"/>
      <c r="E20" s="22"/>
    </row>
    <row r="21" spans="1:5" x14ac:dyDescent="0.25">
      <c r="A21" s="17"/>
      <c r="B21" s="36" t="s">
        <v>127</v>
      </c>
      <c r="C21" s="9">
        <v>0</v>
      </c>
      <c r="D21" s="22"/>
      <c r="E21" s="22"/>
    </row>
    <row r="22" spans="1:5" x14ac:dyDescent="0.25">
      <c r="B22" s="15" t="s">
        <v>70</v>
      </c>
      <c r="C22" s="18">
        <f>SUM(C11:C20)-C21</f>
        <v>0</v>
      </c>
    </row>
    <row r="23" spans="1:5" x14ac:dyDescent="0.25">
      <c r="B23" s="19" t="s">
        <v>71</v>
      </c>
      <c r="C23" s="23">
        <f>ROUND(C22/12,2)</f>
        <v>0</v>
      </c>
    </row>
    <row r="24" spans="1:5" x14ac:dyDescent="0.25">
      <c r="B24" s="15" t="s">
        <v>82</v>
      </c>
      <c r="C24" s="24" t="str">
        <f>IF(C8="Select","Make Selections",(IF(C8="First",2.5,IF(C9="Select","Make Selections",IF(C9="NAICS 72",3.5,2.5)))))</f>
        <v>Make Selections</v>
      </c>
    </row>
    <row r="25" spans="1:5" ht="15.75" thickBot="1" x14ac:dyDescent="0.3">
      <c r="B25" s="19" t="s">
        <v>72</v>
      </c>
      <c r="C25" s="25" t="e">
        <f>ROUND(C23*C24,2)</f>
        <v>#VALUE!</v>
      </c>
    </row>
    <row r="26" spans="1:5" ht="15.75" thickTop="1" x14ac:dyDescent="0.25"/>
  </sheetData>
  <sheetProtection algorithmName="SHA-512" hashValue="1nbTh+NySG+QuMwYuBr86eGd9uUBISNKFKLn6uFq80D6xkcHlgA2o4ai/Y+DNz1MyvwpWBdIFyU0p2baL3u2CQ==" saltValue="K+5k9YhgpQGe1jd85CwY0Q==" spinCount="100000" sheet="1" objects="1" scenarios="1" selectLockedCells="1"/>
  <mergeCells count="3">
    <mergeCell ref="A1:B1"/>
    <mergeCell ref="B7:C7"/>
    <mergeCell ref="A2:C2"/>
  </mergeCells>
  <conditionalFormatting sqref="B23:C29 C21 B7:C20 B22">
    <cfRule type="expression" dxfId="13" priority="5">
      <formula>$C$3="Make Selection"</formula>
    </cfRule>
    <cfRule type="expression" dxfId="12" priority="6">
      <formula>$C$3="I do not agree"</formula>
    </cfRule>
  </conditionalFormatting>
  <conditionalFormatting sqref="B21">
    <cfRule type="expression" dxfId="11" priority="3">
      <formula>$C$3="I do not agree"</formula>
    </cfRule>
    <cfRule type="expression" dxfId="10" priority="4">
      <formula>$C$3="Make Selection"</formula>
    </cfRule>
  </conditionalFormatting>
  <conditionalFormatting sqref="C22">
    <cfRule type="expression" dxfId="9" priority="1">
      <formula>$C$3="Make Selection"</formula>
    </cfRule>
    <cfRule type="expression" dxfId="8" priority="2">
      <formula>$C$3="I do not agree"</formula>
    </cfRule>
  </conditionalFormatting>
  <dataValidations count="3">
    <dataValidation type="list" allowBlank="1" showInputMessage="1" showErrorMessage="1" sqref="C9" xr:uid="{06D93F43-E631-4A3B-9884-2C1B84A7DE34}">
      <formula1>"Select, Not NAICS 72, NAICS 72"</formula1>
    </dataValidation>
    <dataValidation type="list" allowBlank="1" showInputMessage="1" showErrorMessage="1" sqref="C8" xr:uid="{F3F91244-58FD-40F6-9E3D-A91EECEB2EBB}">
      <formula1>"Select, First, Second"</formula1>
    </dataValidation>
    <dataValidation type="list" allowBlank="1" showInputMessage="1" showErrorMessage="1" sqref="C3" xr:uid="{E742C7D4-A3CB-450C-B017-95DDD96A1BA0}">
      <formula1>"Make Selection, I do not agree, I agree"</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D00A9-48E7-49B0-82E2-01597673465B}">
  <dimension ref="A1:F26"/>
  <sheetViews>
    <sheetView zoomScaleNormal="100" workbookViewId="0">
      <selection activeCell="C3" sqref="C3"/>
    </sheetView>
  </sheetViews>
  <sheetFormatPr defaultRowHeight="15" x14ac:dyDescent="0.25"/>
  <cols>
    <col min="1" max="1" width="9.140625" style="21"/>
    <col min="2" max="2" width="57" style="21" bestFit="1" customWidth="1"/>
    <col min="3" max="3" width="15.140625" style="21" bestFit="1" customWidth="1"/>
    <col min="4" max="16384" width="9.140625" style="21"/>
  </cols>
  <sheetData>
    <row r="1" spans="1:6" s="12" customFormat="1" ht="13.5" x14ac:dyDescent="0.2">
      <c r="A1" s="44" t="s">
        <v>114</v>
      </c>
      <c r="B1" s="44"/>
      <c r="C1" s="11"/>
    </row>
    <row r="2" spans="1:6" s="30" customFormat="1" ht="97.5" customHeight="1" x14ac:dyDescent="0.2">
      <c r="A2" s="42" t="s">
        <v>119</v>
      </c>
      <c r="B2" s="42"/>
      <c r="C2" s="42"/>
      <c r="D2" s="37"/>
      <c r="E2" s="37"/>
      <c r="F2" s="37"/>
    </row>
    <row r="3" spans="1:6" s="30" customFormat="1" ht="13.5" x14ac:dyDescent="0.2">
      <c r="A3" s="32"/>
      <c r="B3" s="13"/>
      <c r="C3" s="31" t="s">
        <v>128</v>
      </c>
      <c r="D3" s="14"/>
      <c r="E3" s="13"/>
      <c r="F3" s="5"/>
    </row>
    <row r="4" spans="1:6" s="30" customFormat="1" ht="13.5" x14ac:dyDescent="0.2">
      <c r="A4" s="32"/>
      <c r="B4" s="13"/>
      <c r="C4" s="13"/>
      <c r="D4" s="13"/>
      <c r="E4" s="13"/>
      <c r="F4" s="5"/>
    </row>
    <row r="5" spans="1:6" s="30" customFormat="1" ht="13.5" x14ac:dyDescent="0.2">
      <c r="A5" s="32"/>
      <c r="B5" s="13"/>
      <c r="C5" s="13"/>
      <c r="D5" s="13"/>
      <c r="E5" s="13"/>
      <c r="F5" s="5"/>
    </row>
    <row r="6" spans="1:6" s="30" customFormat="1" ht="13.5" x14ac:dyDescent="0.2">
      <c r="A6" s="32"/>
      <c r="B6" s="13"/>
      <c r="C6" s="13"/>
      <c r="D6" s="13"/>
      <c r="E6" s="13"/>
      <c r="F6" s="5"/>
    </row>
    <row r="7" spans="1:6" s="14" customFormat="1" ht="13.5" x14ac:dyDescent="0.2">
      <c r="A7" s="13"/>
      <c r="B7" s="41" t="s">
        <v>88</v>
      </c>
      <c r="C7" s="41"/>
    </row>
    <row r="8" spans="1:6" s="14" customFormat="1" ht="13.5" x14ac:dyDescent="0.2">
      <c r="A8" s="13"/>
      <c r="B8" s="14" t="s">
        <v>97</v>
      </c>
      <c r="C8" s="33" t="s">
        <v>83</v>
      </c>
    </row>
    <row r="9" spans="1:6" s="14" customFormat="1" ht="13.5" x14ac:dyDescent="0.2">
      <c r="A9" s="13"/>
      <c r="B9" s="15" t="s">
        <v>81</v>
      </c>
      <c r="C9" s="26" t="s">
        <v>83</v>
      </c>
    </row>
    <row r="10" spans="1:6" s="14" customFormat="1" ht="13.5" x14ac:dyDescent="0.2">
      <c r="A10" s="13"/>
      <c r="B10" s="15"/>
      <c r="C10" s="16"/>
    </row>
    <row r="11" spans="1:6" x14ac:dyDescent="0.25">
      <c r="A11" s="17"/>
      <c r="B11" s="15" t="s">
        <v>77</v>
      </c>
      <c r="C11" s="8">
        <v>0</v>
      </c>
    </row>
    <row r="12" spans="1:6" x14ac:dyDescent="0.25">
      <c r="A12" s="17"/>
      <c r="B12" s="15" t="s">
        <v>78</v>
      </c>
      <c r="C12" s="8">
        <v>0</v>
      </c>
    </row>
    <row r="13" spans="1:6" x14ac:dyDescent="0.25">
      <c r="A13" s="17"/>
      <c r="B13" s="15" t="s">
        <v>79</v>
      </c>
      <c r="C13" s="8">
        <v>0</v>
      </c>
    </row>
    <row r="14" spans="1:6" x14ac:dyDescent="0.25">
      <c r="A14" s="17"/>
      <c r="B14" s="15" t="s">
        <v>80</v>
      </c>
      <c r="C14" s="10">
        <v>0</v>
      </c>
    </row>
    <row r="15" spans="1:6" x14ac:dyDescent="0.25">
      <c r="A15" s="17"/>
      <c r="B15" s="22" t="s">
        <v>89</v>
      </c>
      <c r="C15" s="10">
        <v>0</v>
      </c>
    </row>
    <row r="16" spans="1:6" x14ac:dyDescent="0.25">
      <c r="A16" s="17"/>
      <c r="B16" s="22" t="s">
        <v>90</v>
      </c>
      <c r="C16" s="8">
        <v>0</v>
      </c>
    </row>
    <row r="17" spans="1:5" x14ac:dyDescent="0.25">
      <c r="A17" s="17"/>
      <c r="B17" s="22" t="s">
        <v>91</v>
      </c>
      <c r="C17" s="8">
        <v>0</v>
      </c>
    </row>
    <row r="18" spans="1:5" x14ac:dyDescent="0.25">
      <c r="A18" s="17"/>
      <c r="B18" s="22" t="s">
        <v>92</v>
      </c>
      <c r="C18" s="10">
        <v>0</v>
      </c>
    </row>
    <row r="19" spans="1:5" x14ac:dyDescent="0.25">
      <c r="A19" s="17"/>
      <c r="B19" s="22" t="s">
        <v>115</v>
      </c>
      <c r="C19" s="10">
        <v>0</v>
      </c>
      <c r="D19" s="22"/>
      <c r="E19" s="22"/>
    </row>
    <row r="20" spans="1:5" x14ac:dyDescent="0.25">
      <c r="A20" s="17"/>
      <c r="B20" s="22" t="s">
        <v>116</v>
      </c>
      <c r="C20" s="9">
        <v>0</v>
      </c>
      <c r="D20" s="22"/>
      <c r="E20" s="22"/>
    </row>
    <row r="21" spans="1:5" x14ac:dyDescent="0.25">
      <c r="A21" s="17"/>
      <c r="B21" s="36" t="s">
        <v>127</v>
      </c>
      <c r="C21" s="9">
        <v>0</v>
      </c>
      <c r="D21" s="22"/>
      <c r="E21" s="22"/>
    </row>
    <row r="22" spans="1:5" x14ac:dyDescent="0.25">
      <c r="B22" s="36" t="s">
        <v>70</v>
      </c>
      <c r="C22" s="18">
        <f>SUM(C11:C20)-C21</f>
        <v>0</v>
      </c>
    </row>
    <row r="23" spans="1:5" x14ac:dyDescent="0.25">
      <c r="B23" s="19" t="s">
        <v>71</v>
      </c>
      <c r="C23" s="23">
        <f>ROUND(C22/12,2)</f>
        <v>0</v>
      </c>
    </row>
    <row r="24" spans="1:5" x14ac:dyDescent="0.25">
      <c r="B24" s="15" t="s">
        <v>82</v>
      </c>
      <c r="C24" s="24" t="str">
        <f>IF(C8="Select","Make Selections",(IF(C8="First",2.5,IF(C9="Select","Make Selections",IF(C9="NAICS 72",3.5,2.5)))))</f>
        <v>Make Selections</v>
      </c>
    </row>
    <row r="25" spans="1:5" ht="15.75" thickBot="1" x14ac:dyDescent="0.3">
      <c r="B25" s="19" t="s">
        <v>72</v>
      </c>
      <c r="C25" s="25" t="e">
        <f>ROUND(C23*C24,2)</f>
        <v>#VALUE!</v>
      </c>
    </row>
    <row r="26" spans="1:5" ht="15.75" thickTop="1" x14ac:dyDescent="0.25"/>
  </sheetData>
  <sheetProtection algorithmName="SHA-512" hashValue="oID9KorNEtFKtuZ363nyQ9aNlPCFROasZUlPL/Eau7TyvUvaryU967WWJRQ6nIEaWmqHrklqc/0yxnLgxXGdjw==" saltValue="vHekykZsvVevROJO8yqMhA==" spinCount="100000" sheet="1" objects="1" scenarios="1" selectLockedCells="1"/>
  <mergeCells count="3">
    <mergeCell ref="A1:B1"/>
    <mergeCell ref="B7:C7"/>
    <mergeCell ref="A2:C2"/>
  </mergeCells>
  <conditionalFormatting sqref="B23:C30 B7:C20">
    <cfRule type="expression" dxfId="7" priority="7">
      <formula>$C$3="Make Selection"</formula>
    </cfRule>
    <cfRule type="expression" dxfId="6" priority="8">
      <formula>$C$3="I do not agree"</formula>
    </cfRule>
  </conditionalFormatting>
  <conditionalFormatting sqref="C21 B22">
    <cfRule type="expression" dxfId="5" priority="5">
      <formula>$C$3="Make Selection"</formula>
    </cfRule>
    <cfRule type="expression" dxfId="4" priority="6">
      <formula>$C$3="I do not agree"</formula>
    </cfRule>
  </conditionalFormatting>
  <conditionalFormatting sqref="B21">
    <cfRule type="expression" dxfId="3" priority="3">
      <formula>$C$3="I do not agree"</formula>
    </cfRule>
    <cfRule type="expression" dxfId="2" priority="4">
      <formula>$C$3="Make Selection"</formula>
    </cfRule>
  </conditionalFormatting>
  <conditionalFormatting sqref="C22">
    <cfRule type="expression" dxfId="1" priority="1">
      <formula>$C$3="Make Selection"</formula>
    </cfRule>
    <cfRule type="expression" dxfId="0" priority="2">
      <formula>$C$3="I do not agree"</formula>
    </cfRule>
  </conditionalFormatting>
  <dataValidations count="3">
    <dataValidation type="list" allowBlank="1" showInputMessage="1" showErrorMessage="1" sqref="C8" xr:uid="{9684A454-DC10-4748-B83D-7A7045F7AC74}">
      <formula1>"Select, First, Second"</formula1>
    </dataValidation>
    <dataValidation type="list" allowBlank="1" showInputMessage="1" showErrorMessage="1" sqref="C9" xr:uid="{1B469C4A-BADB-4ADB-A84B-A326DA22A905}">
      <formula1>"Select, Not NAICS 72, NAICS 72"</formula1>
    </dataValidation>
    <dataValidation type="list" allowBlank="1" showInputMessage="1" showErrorMessage="1" sqref="C3" xr:uid="{B1862BA7-9918-4BD6-91E4-56590A50360D}">
      <formula1>"Make Selection, I do not agree, I agree"</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All Sources</vt:lpstr>
      <vt:lpstr>Schedule F</vt:lpstr>
      <vt:lpstr>Schedule C</vt:lpstr>
      <vt:lpstr>1065</vt:lpstr>
      <vt:lpstr>1120-S</vt:lpstr>
      <vt:lpstr>1120</vt:lpstr>
      <vt:lpstr>990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Qualmann, Alisha</dc:creator>
  <cp:lastModifiedBy>Qualmann, Alisha</cp:lastModifiedBy>
  <cp:lastPrinted>2021-03-04T19:48:10Z</cp:lastPrinted>
  <dcterms:created xsi:type="dcterms:W3CDTF">2021-01-27T05:53:06Z</dcterms:created>
  <dcterms:modified xsi:type="dcterms:W3CDTF">2021-03-11T13:32:19Z</dcterms:modified>
</cp:coreProperties>
</file>